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AC59" i="1"/>
  <c r="F60" i="1"/>
  <c r="AC61" i="1"/>
  <c r="AC60" i="1"/>
  <c r="X61" i="1"/>
  <c r="F61" i="1" s="1"/>
  <c r="X60" i="1"/>
  <c r="AF53" i="1"/>
  <c r="AG58" i="1"/>
  <c r="AF58" i="1"/>
  <c r="AA58" i="1"/>
  <c r="AB58" i="1"/>
  <c r="Z58" i="1"/>
  <c r="W58" i="1"/>
  <c r="U58" i="1"/>
  <c r="M58" i="1"/>
  <c r="L58" i="1"/>
  <c r="K58" i="1"/>
  <c r="J58" i="1"/>
  <c r="G58" i="1"/>
  <c r="H58" i="1"/>
  <c r="I58" i="1"/>
  <c r="J54" i="1"/>
  <c r="F55" i="1"/>
  <c r="F56" i="1"/>
  <c r="F57" i="1"/>
  <c r="F54" i="1"/>
  <c r="AF42" i="1"/>
  <c r="AF41" i="1" s="1"/>
  <c r="AG53" i="1"/>
  <c r="AC55" i="1"/>
  <c r="AC56" i="1"/>
  <c r="AC57" i="1"/>
  <c r="AC54" i="1"/>
  <c r="G53" i="1"/>
  <c r="J53" i="1"/>
  <c r="K53" i="1"/>
  <c r="L53" i="1"/>
  <c r="M53" i="1"/>
  <c r="X50" i="1"/>
  <c r="X51" i="1"/>
  <c r="F51" i="1" s="1"/>
  <c r="X52" i="1"/>
  <c r="X49" i="1"/>
  <c r="S49" i="1"/>
  <c r="J49" i="1"/>
  <c r="F50" i="1"/>
  <c r="F52" i="1"/>
  <c r="G48" i="1"/>
  <c r="J48" i="1"/>
  <c r="K48" i="1"/>
  <c r="L48" i="1"/>
  <c r="M48" i="1"/>
  <c r="AG42" i="1"/>
  <c r="AG41" i="1" s="1"/>
  <c r="AA43" i="1"/>
  <c r="AB43" i="1"/>
  <c r="AC43" i="1"/>
  <c r="AF43" i="1"/>
  <c r="AG43" i="1"/>
  <c r="V43" i="1"/>
  <c r="X43" i="1"/>
  <c r="S43" i="1"/>
  <c r="AC45" i="1"/>
  <c r="AC46" i="1"/>
  <c r="F46" i="1" s="1"/>
  <c r="AC47" i="1"/>
  <c r="AC44" i="1"/>
  <c r="X45" i="1"/>
  <c r="F45" i="1" s="1"/>
  <c r="F47" i="1"/>
  <c r="X44" i="1"/>
  <c r="F44" i="1" s="1"/>
  <c r="AB41" i="1"/>
  <c r="S41" i="1"/>
  <c r="V42" i="1"/>
  <c r="V41" i="1" s="1"/>
  <c r="X42" i="1"/>
  <c r="X41" i="1" s="1"/>
  <c r="AA42" i="1"/>
  <c r="AA41" i="1" s="1"/>
  <c r="AB42" i="1"/>
  <c r="S42" i="1"/>
  <c r="S44" i="1"/>
  <c r="F36" i="1"/>
  <c r="J44" i="1"/>
  <c r="K43" i="1"/>
  <c r="K42" i="1" s="1"/>
  <c r="K41" i="1" s="1"/>
  <c r="L43" i="1"/>
  <c r="M43" i="1"/>
  <c r="M42" i="1" s="1"/>
  <c r="M41" i="1" s="1"/>
  <c r="G43" i="1"/>
  <c r="J43" i="1"/>
  <c r="L42" i="1"/>
  <c r="L41" i="1" s="1"/>
  <c r="AC38" i="1"/>
  <c r="AC39" i="1"/>
  <c r="F39" i="1" s="1"/>
  <c r="AC40" i="1"/>
  <c r="X37" i="1"/>
  <c r="X38" i="1"/>
  <c r="X36" i="1"/>
  <c r="S37" i="1"/>
  <c r="S36" i="1"/>
  <c r="J37" i="1"/>
  <c r="J38" i="1"/>
  <c r="J39" i="1"/>
  <c r="J40" i="1"/>
  <c r="J36" i="1"/>
  <c r="F38" i="1"/>
  <c r="F40" i="1"/>
  <c r="F31" i="1"/>
  <c r="F32" i="1"/>
  <c r="F33" i="1"/>
  <c r="F34" i="1"/>
  <c r="F30" i="1"/>
  <c r="F17" i="1"/>
  <c r="F20" i="1"/>
  <c r="F21" i="1"/>
  <c r="F23" i="1"/>
  <c r="F24" i="1"/>
  <c r="F26" i="1"/>
  <c r="F27" i="1"/>
  <c r="F28" i="1"/>
  <c r="AC31" i="1"/>
  <c r="AC33" i="1"/>
  <c r="AC34" i="1"/>
  <c r="X31" i="1"/>
  <c r="X32" i="1"/>
  <c r="X33" i="1"/>
  <c r="X30" i="1"/>
  <c r="J31" i="1"/>
  <c r="J32" i="1"/>
  <c r="J33" i="1"/>
  <c r="J34" i="1"/>
  <c r="J30" i="1"/>
  <c r="I13" i="1"/>
  <c r="J13" i="1"/>
  <c r="K13" i="1"/>
  <c r="L13" i="1"/>
  <c r="M13" i="1"/>
  <c r="U13" i="1"/>
  <c r="W13" i="1"/>
  <c r="Z13" i="1"/>
  <c r="AA13" i="1"/>
  <c r="AB13" i="1"/>
  <c r="X59" i="1" l="1"/>
  <c r="F59" i="1" s="1"/>
  <c r="F53" i="1"/>
  <c r="AC53" i="1"/>
  <c r="AC42" i="1" s="1"/>
  <c r="AC41" i="1" s="1"/>
  <c r="F49" i="1"/>
  <c r="F48" i="1"/>
  <c r="J42" i="1"/>
  <c r="J41" i="1" s="1"/>
  <c r="G42" i="1"/>
  <c r="G41" i="1" s="1"/>
  <c r="F43" i="1"/>
  <c r="F37" i="1"/>
  <c r="X21" i="1"/>
  <c r="X23" i="1"/>
  <c r="S16" i="1"/>
  <c r="S17" i="1"/>
  <c r="S18" i="1"/>
  <c r="S20" i="1"/>
  <c r="S21" i="1"/>
  <c r="S22" i="1"/>
  <c r="S23" i="1"/>
  <c r="S25" i="1"/>
  <c r="S28" i="1"/>
  <c r="S15" i="1"/>
  <c r="N16" i="1"/>
  <c r="N17" i="1"/>
  <c r="N18" i="1"/>
  <c r="N19" i="1"/>
  <c r="N20" i="1"/>
  <c r="N21" i="1"/>
  <c r="N22" i="1"/>
  <c r="N23" i="1"/>
  <c r="N24" i="1"/>
  <c r="N25" i="1"/>
  <c r="F25" i="1" s="1"/>
  <c r="N26" i="1"/>
  <c r="N27" i="1"/>
  <c r="N15" i="1"/>
  <c r="Z14" i="1"/>
  <c r="AA14" i="1"/>
  <c r="AB14" i="1"/>
  <c r="U14" i="1"/>
  <c r="V14" i="1"/>
  <c r="V13" i="1" s="1"/>
  <c r="V58" i="1" s="1"/>
  <c r="W14" i="1"/>
  <c r="Q13" i="1"/>
  <c r="Q58" i="1" s="1"/>
  <c r="M14" i="1"/>
  <c r="K14" i="1"/>
  <c r="L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5" i="1"/>
  <c r="I14" i="1"/>
  <c r="G14" i="1"/>
  <c r="G13" i="1" s="1"/>
  <c r="X29" i="1"/>
  <c r="AA29" i="1"/>
  <c r="AC29" i="1"/>
  <c r="AF29" i="1"/>
  <c r="G29" i="1"/>
  <c r="J29" i="1"/>
  <c r="K29" i="1"/>
  <c r="L29" i="1"/>
  <c r="F29" i="1"/>
  <c r="AF35" i="1"/>
  <c r="AA35" i="1"/>
  <c r="AC35" i="1"/>
  <c r="V35" i="1"/>
  <c r="X35" i="1"/>
  <c r="S35" i="1"/>
  <c r="L35" i="1"/>
  <c r="K35" i="1"/>
  <c r="J35" i="1"/>
  <c r="G35" i="1"/>
  <c r="AC58" i="1" l="1"/>
  <c r="AC63" i="1" s="1"/>
  <c r="F19" i="1"/>
  <c r="F15" i="1"/>
  <c r="F22" i="1"/>
  <c r="S14" i="1"/>
  <c r="S13" i="1" s="1"/>
  <c r="S58" i="1" s="1"/>
  <c r="S63" i="1" s="1"/>
  <c r="F18" i="1"/>
  <c r="F16" i="1"/>
  <c r="N14" i="1"/>
  <c r="N13" i="1" s="1"/>
  <c r="N58" i="1" s="1"/>
  <c r="N63" i="1" s="1"/>
  <c r="F42" i="1"/>
  <c r="F41" i="1" s="1"/>
  <c r="F35" i="1"/>
  <c r="X14" i="1"/>
  <c r="X13" i="1" s="1"/>
  <c r="X58" i="1" s="1"/>
  <c r="X63" i="1" s="1"/>
  <c r="J14" i="1"/>
  <c r="F14" i="1" l="1"/>
  <c r="F13" i="1" s="1"/>
  <c r="F58" i="1" s="1"/>
</calcChain>
</file>

<file path=xl/sharedStrings.xml><?xml version="1.0" encoding="utf-8"?>
<sst xmlns="http://schemas.openxmlformats.org/spreadsheetml/2006/main" count="162" uniqueCount="140">
  <si>
    <t>Формы контроля</t>
  </si>
  <si>
    <t>Экзамены</t>
  </si>
  <si>
    <t>Дифференцированные зачёты</t>
  </si>
  <si>
    <t>Зачёты</t>
  </si>
  <si>
    <t>Консультации (К)</t>
  </si>
  <si>
    <t>Во взаимодействии с преподавателем (ВП)</t>
  </si>
  <si>
    <t>в том числе</t>
  </si>
  <si>
    <t>Лабораторные и
практические занятия</t>
  </si>
  <si>
    <t>Промежуточная аттестация (ПА)</t>
  </si>
  <si>
    <t>Курс 1</t>
  </si>
  <si>
    <t>Семестр 1</t>
  </si>
  <si>
    <t>Семестр 2</t>
  </si>
  <si>
    <t>К</t>
  </si>
  <si>
    <t>ВП</t>
  </si>
  <si>
    <t>ПА</t>
  </si>
  <si>
    <t>Курс 2</t>
  </si>
  <si>
    <t>Семестр 3</t>
  </si>
  <si>
    <t>Семестр 4</t>
  </si>
  <si>
    <t>Индекс</t>
  </si>
  <si>
    <t>Наименование учебных
циклов, разделов,
дисциплин,
профессиональных модулей,
междисциплинарных курсов
(МДК), практик</t>
  </si>
  <si>
    <t>Распределение по курсам и семестрам, час</t>
  </si>
  <si>
    <t>ОП</t>
  </si>
  <si>
    <t>Литература</t>
  </si>
  <si>
    <t>Математика</t>
  </si>
  <si>
    <t>История</t>
  </si>
  <si>
    <t>Физика</t>
  </si>
  <si>
    <t>Общепрофессиональный цикл</t>
  </si>
  <si>
    <t>ОП.01</t>
  </si>
  <si>
    <t>ОП.02</t>
  </si>
  <si>
    <t>ОП.03</t>
  </si>
  <si>
    <t>ОП.04</t>
  </si>
  <si>
    <t>ОП.05</t>
  </si>
  <si>
    <t>Безопасность жизнедеятельности</t>
  </si>
  <si>
    <t>Профессиональный цикл</t>
  </si>
  <si>
    <t>МДК.01.01</t>
  </si>
  <si>
    <t>ПМ.02</t>
  </si>
  <si>
    <t>МДК.02.01</t>
  </si>
  <si>
    <t>ПП.02</t>
  </si>
  <si>
    <t>Учебная практика</t>
  </si>
  <si>
    <t>Всего часов во взаимодействии с преподавателем и самостоятельной работы</t>
  </si>
  <si>
    <t>Учебная и производственная практики (СВОД)</t>
  </si>
  <si>
    <t>П</t>
  </si>
  <si>
    <t>УП.00</t>
  </si>
  <si>
    <t>ПП.00</t>
  </si>
  <si>
    <t>Государственная итоговая аттестация, включающая демонстрационный экзамен</t>
  </si>
  <si>
    <t>ГИА.00</t>
  </si>
  <si>
    <t>ОБЩИЙ ОБЪЕМ ОБРАЗОВАТЕЛЬНОЙ ПРОГРАММЫ</t>
  </si>
  <si>
    <t xml:space="preserve">Экзаменов по дисциплинам и МДК (без учета физ. культуры)
</t>
  </si>
  <si>
    <t>Эк</t>
  </si>
  <si>
    <t>Экзаменов квалификационных по ПМ</t>
  </si>
  <si>
    <t>Дифференцированных зачётов (без учета физ. культуры)</t>
  </si>
  <si>
    <t>ДЗ</t>
  </si>
  <si>
    <t>Зачетов (без учета физ. культуры)</t>
  </si>
  <si>
    <t>З</t>
  </si>
  <si>
    <t>СР</t>
  </si>
  <si>
    <t>УП. 01</t>
  </si>
  <si>
    <t>УП. 02</t>
  </si>
  <si>
    <t xml:space="preserve">Производственная практика </t>
  </si>
  <si>
    <t xml:space="preserve"> недель</t>
  </si>
  <si>
    <t>17 нед.</t>
  </si>
  <si>
    <t>Физическая культура/Адаптационная физическая культура</t>
  </si>
  <si>
    <t>Информатика</t>
  </si>
  <si>
    <t>в том числе в форме практической подготовки</t>
  </si>
  <si>
    <t>Обществознание</t>
  </si>
  <si>
    <t>2024/2025 уч. год</t>
  </si>
  <si>
    <t>Самостоятельная работа</t>
  </si>
  <si>
    <t>Теоретические занятия
(урок, лекция, семинар)</t>
  </si>
  <si>
    <t xml:space="preserve">ОБЩЕОБРАЗОВАТЕЛЬНАЯ
ПОДГОТОВКА
</t>
  </si>
  <si>
    <t>ОУПб.01</t>
  </si>
  <si>
    <t>ОУП.00</t>
  </si>
  <si>
    <t>Трудоемкость</t>
  </si>
  <si>
    <t xml:space="preserve">
Трудоемкость образовательной
программы (ОП)
</t>
  </si>
  <si>
    <t>ОУПб.02</t>
  </si>
  <si>
    <t>ОУПб.03</t>
  </si>
  <si>
    <t>ОУПб.04</t>
  </si>
  <si>
    <t>ОУПб.05</t>
  </si>
  <si>
    <t>ОУПб.06</t>
  </si>
  <si>
    <t>ОУПб.08</t>
  </si>
  <si>
    <t>ОУПб.09</t>
  </si>
  <si>
    <t>ОУПб.10</t>
  </si>
  <si>
    <t>ОУПб.12</t>
  </si>
  <si>
    <t>ОУПб.13</t>
  </si>
  <si>
    <t>Русский язык</t>
  </si>
  <si>
    <t>География</t>
  </si>
  <si>
    <t>Иностранный язык. Английский язык.</t>
  </si>
  <si>
    <t>Химия</t>
  </si>
  <si>
    <t>Биология</t>
  </si>
  <si>
    <t>ОУПп.11</t>
  </si>
  <si>
    <t>ОУПп.07</t>
  </si>
  <si>
    <t>ОП.00</t>
  </si>
  <si>
    <t>ПП. 01</t>
  </si>
  <si>
    <t>Производственная практика</t>
  </si>
  <si>
    <r>
      <t>ПМ.01 Э</t>
    </r>
    <r>
      <rPr>
        <b/>
        <sz val="9"/>
        <rFont val="Times New Roman"/>
        <family val="1"/>
        <charset val="204"/>
      </rPr>
      <t>кв</t>
    </r>
  </si>
  <si>
    <r>
      <t>ПМ.02 Э</t>
    </r>
    <r>
      <rPr>
        <b/>
        <sz val="9"/>
        <rFont val="Times New Roman"/>
        <family val="1"/>
        <charset val="204"/>
      </rPr>
      <t>кв</t>
    </r>
  </si>
  <si>
    <t>Индивидуальный проект</t>
  </si>
  <si>
    <t>1 неделя</t>
  </si>
  <si>
    <t>Объем образовательной программы в академических часах</t>
  </si>
  <si>
    <r>
      <t xml:space="preserve">Экзамен </t>
    </r>
    <r>
      <rPr>
        <b/>
        <i/>
        <sz val="10"/>
        <rFont val="Times New Roman"/>
        <family val="1"/>
        <charset val="204"/>
      </rPr>
      <t>(квалификационный)</t>
    </r>
    <r>
      <rPr>
        <b/>
        <sz val="10.5"/>
        <rFont val="Times New Roman"/>
        <family val="1"/>
        <charset val="204"/>
      </rPr>
      <t xml:space="preserve"> по ПМ. 01</t>
    </r>
  </si>
  <si>
    <r>
      <t xml:space="preserve">Экзамен </t>
    </r>
    <r>
      <rPr>
        <b/>
        <i/>
        <sz val="10"/>
        <rFont val="Times New Roman"/>
        <family val="1"/>
        <charset val="204"/>
      </rPr>
      <t>(квалификационный)</t>
    </r>
    <r>
      <rPr>
        <b/>
        <sz val="10.5"/>
        <rFont val="Times New Roman"/>
        <family val="1"/>
        <charset val="204"/>
      </rPr>
      <t xml:space="preserve"> по ПМ. 02</t>
    </r>
  </si>
  <si>
    <t>Общеобразовательные дисциплины</t>
  </si>
  <si>
    <t>ПМ.00</t>
  </si>
  <si>
    <t>Профессиональные модули</t>
  </si>
  <si>
    <t>Э</t>
  </si>
  <si>
    <t>2025/2026 уч. год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</si>
  <si>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</si>
  <si>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</si>
  <si>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</si>
  <si>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</si>
  <si>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</si>
  <si>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</si>
  <si>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</si>
  <si>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</si>
  <si>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</si>
  <si>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бережливого производства</t>
  </si>
  <si>
    <t>Охрана труда</t>
  </si>
  <si>
    <t>ПМ.01</t>
  </si>
  <si>
    <t>ПМ.03</t>
  </si>
  <si>
    <t>МДК.03.01</t>
  </si>
  <si>
    <t>УП. 03</t>
  </si>
  <si>
    <t>ПП.03</t>
  </si>
  <si>
    <r>
      <t>ПМ.03 Э</t>
    </r>
    <r>
      <rPr>
        <b/>
        <sz val="9"/>
        <rFont val="Times New Roman"/>
        <family val="1"/>
        <charset val="204"/>
      </rPr>
      <t>кв</t>
    </r>
  </si>
  <si>
    <t>Основы безопасности и защиты Родины</t>
  </si>
  <si>
    <t>1,2,3</t>
  </si>
  <si>
    <t>Основы строительного черчения</t>
  </si>
  <si>
    <t xml:space="preserve">Основы строительного 
материаловедения
</t>
  </si>
  <si>
    <t xml:space="preserve">Строительные машины и средства малой механизации
 </t>
  </si>
  <si>
    <t xml:space="preserve">Основы бизнеса, коммуникаций и 
финансовой грамотности
</t>
  </si>
  <si>
    <t xml:space="preserve">Технологии штукатурных и декоративных работ </t>
  </si>
  <si>
    <r>
      <t>Выполнение штукатурных и декоративных работ</t>
    </r>
    <r>
      <rPr>
        <b/>
        <sz val="10.5"/>
        <color theme="1"/>
        <rFont val="Calibri"/>
        <family val="2"/>
        <charset val="204"/>
        <scheme val="minor"/>
      </rPr>
      <t xml:space="preserve"> </t>
    </r>
  </si>
  <si>
    <t>Выполнение малярных и декоративно-художественных работ</t>
  </si>
  <si>
    <t xml:space="preserve">Технологии работ по окрашиванию и оклеиванию обоями поверхностей </t>
  </si>
  <si>
    <t>Выполнение облицовочных, мозаичных и декоративных работ</t>
  </si>
  <si>
    <t>Технологии облицовочных, мозаичных и декоративных работ</t>
  </si>
  <si>
    <r>
      <t xml:space="preserve">Экзамен </t>
    </r>
    <r>
      <rPr>
        <b/>
        <i/>
        <sz val="10"/>
        <rFont val="Times New Roman"/>
        <family val="1"/>
        <charset val="204"/>
      </rPr>
      <t>(квалификационный)</t>
    </r>
    <r>
      <rPr>
        <b/>
        <sz val="10.5"/>
        <rFont val="Times New Roman"/>
        <family val="1"/>
        <charset val="204"/>
      </rPr>
      <t xml:space="preserve"> по ПМ. 03</t>
    </r>
  </si>
  <si>
    <t>Объем ОП</t>
  </si>
  <si>
    <t>23/1 нед.</t>
  </si>
  <si>
    <t>10(6)/1 нед.</t>
  </si>
  <si>
    <t>12(10)/1 нед.</t>
  </si>
  <si>
    <t>3. План учебного процесса</t>
  </si>
  <si>
    <t xml:space="preserve">3.1. План учебного процесса 08.01.28  Мастер отделочных строительных и декоративных работ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</si>
</sst>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0.5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0" fillId="0" borderId="10" xfId="0" applyBorder="1"/>
    <xf numFmtId="0" fontId="0" fillId="2" borderId="10" xfId="0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1" xfId="0" applyFill="1" applyBorder="1"/>
    <xf numFmtId="0" fontId="1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3" borderId="1" xfId="0" applyFill="1" applyBorder="1"/>
    <xf numFmtId="0" fontId="6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33"/>
      <color rgb="FF808000"/>
      <color rgb="FF99FFCC"/>
      <color rgb="FFEAF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"/>
  <sheetViews>
    <sheetView tabSelected="1" topLeftCell="A50" zoomScaleNormal="100" workbookViewId="0">
      <selection activeCell="K54" sqref="K54:L54"/>
    </sheetView>
  </sheetViews>
  <sheetFormatPr defaultRowHeight="15" x14ac:dyDescent="0.25"/>
  <cols>
    <col min="1" max="1" width="10.42578125" customWidth="1"/>
    <col min="2" max="2" width="28.42578125" customWidth="1"/>
    <col min="3" max="3" width="5.140625" customWidth="1"/>
    <col min="4" max="4" width="5.7109375" customWidth="1"/>
    <col min="5" max="5" width="4.28515625" customWidth="1"/>
    <col min="6" max="6" width="6.7109375" customWidth="1"/>
    <col min="7" max="7" width="5.7109375" customWidth="1"/>
    <col min="8" max="8" width="4.140625" customWidth="1"/>
    <col min="9" max="9" width="4.28515625" customWidth="1"/>
    <col min="10" max="10" width="5.85546875" customWidth="1"/>
    <col min="11" max="11" width="6.42578125" customWidth="1"/>
    <col min="12" max="12" width="6.28515625" customWidth="1"/>
    <col min="13" max="13" width="4.85546875" customWidth="1"/>
    <col min="14" max="14" width="6.42578125" customWidth="1"/>
    <col min="15" max="15" width="5" customWidth="1"/>
    <col min="16" max="16" width="4.7109375" customWidth="1"/>
    <col min="17" max="17" width="4.5703125" customWidth="1"/>
    <col min="18" max="18" width="4.140625" customWidth="1"/>
    <col min="19" max="19" width="6.42578125" customWidth="1"/>
    <col min="20" max="20" width="4.140625" customWidth="1"/>
    <col min="21" max="21" width="4.28515625" customWidth="1"/>
    <col min="22" max="22" width="4.85546875" customWidth="1"/>
    <col min="23" max="23" width="5.140625" customWidth="1"/>
    <col min="24" max="24" width="6.5703125" customWidth="1"/>
    <col min="25" max="25" width="4.85546875" customWidth="1"/>
    <col min="26" max="26" width="4.28515625" customWidth="1"/>
    <col min="27" max="27" width="4.85546875" customWidth="1"/>
    <col min="28" max="28" width="5.140625" customWidth="1"/>
    <col min="29" max="29" width="6.5703125" customWidth="1"/>
    <col min="30" max="30" width="5.28515625" customWidth="1"/>
    <col min="31" max="31" width="4.7109375" customWidth="1"/>
    <col min="32" max="32" width="5" customWidth="1"/>
    <col min="33" max="33" width="4.5703125" customWidth="1"/>
  </cols>
  <sheetData>
    <row r="1" spans="1:36" ht="20.25" x14ac:dyDescent="0.25">
      <c r="A1" s="144" t="s">
        <v>138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</row>
    <row r="2" spans="1:36" ht="21" customHeight="1" x14ac:dyDescent="0.25">
      <c r="A2" s="145" t="s">
        <v>139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</row>
    <row r="3" spans="1:36" ht="29.25" customHeight="1" x14ac:dyDescent="0.25">
      <c r="A3" s="119" t="s">
        <v>18</v>
      </c>
      <c r="B3" s="150" t="s">
        <v>19</v>
      </c>
      <c r="C3" s="119" t="s">
        <v>0</v>
      </c>
      <c r="D3" s="119"/>
      <c r="E3" s="119"/>
      <c r="F3" s="147" t="s">
        <v>96</v>
      </c>
      <c r="G3" s="148"/>
      <c r="H3" s="148"/>
      <c r="I3" s="148"/>
      <c r="J3" s="148"/>
      <c r="K3" s="148"/>
      <c r="L3" s="148"/>
      <c r="M3" s="149"/>
      <c r="N3" s="119" t="s">
        <v>20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6" ht="26.25" customHeight="1" x14ac:dyDescent="0.25">
      <c r="A4" s="119"/>
      <c r="B4" s="119"/>
      <c r="C4" s="152" t="s">
        <v>1</v>
      </c>
      <c r="D4" s="152" t="s">
        <v>2</v>
      </c>
      <c r="E4" s="152" t="s">
        <v>3</v>
      </c>
      <c r="F4" s="118" t="s">
        <v>71</v>
      </c>
      <c r="G4" s="124" t="s">
        <v>62</v>
      </c>
      <c r="H4" s="153" t="s">
        <v>65</v>
      </c>
      <c r="I4" s="152" t="s">
        <v>4</v>
      </c>
      <c r="J4" s="150" t="s">
        <v>5</v>
      </c>
      <c r="K4" s="150"/>
      <c r="L4" s="150"/>
      <c r="M4" s="118" t="s">
        <v>8</v>
      </c>
      <c r="N4" s="119" t="s">
        <v>9</v>
      </c>
      <c r="O4" s="119"/>
      <c r="P4" s="119"/>
      <c r="Q4" s="119"/>
      <c r="R4" s="119"/>
      <c r="S4" s="119"/>
      <c r="T4" s="119"/>
      <c r="U4" s="119"/>
      <c r="V4" s="119"/>
      <c r="W4" s="119"/>
      <c r="X4" s="119" t="s">
        <v>15</v>
      </c>
      <c r="Y4" s="119"/>
      <c r="Z4" s="119"/>
      <c r="AA4" s="119"/>
      <c r="AB4" s="119"/>
      <c r="AC4" s="119"/>
      <c r="AD4" s="119"/>
      <c r="AE4" s="119"/>
      <c r="AF4" s="119"/>
      <c r="AG4" s="119"/>
    </row>
    <row r="5" spans="1:36" ht="15" customHeight="1" x14ac:dyDescent="0.25">
      <c r="A5" s="119"/>
      <c r="B5" s="119"/>
      <c r="C5" s="152"/>
      <c r="D5" s="152"/>
      <c r="E5" s="152"/>
      <c r="F5" s="118"/>
      <c r="G5" s="125"/>
      <c r="H5" s="153"/>
      <c r="I5" s="152"/>
      <c r="J5" s="152" t="s">
        <v>70</v>
      </c>
      <c r="K5" s="151" t="s">
        <v>6</v>
      </c>
      <c r="L5" s="151"/>
      <c r="M5" s="118"/>
      <c r="N5" s="134" t="s">
        <v>64</v>
      </c>
      <c r="O5" s="134"/>
      <c r="P5" s="134"/>
      <c r="Q5" s="134"/>
      <c r="R5" s="134"/>
      <c r="S5" s="134"/>
      <c r="T5" s="134"/>
      <c r="U5" s="134"/>
      <c r="V5" s="134"/>
      <c r="W5" s="134"/>
      <c r="X5" s="134" t="s">
        <v>103</v>
      </c>
      <c r="Y5" s="134"/>
      <c r="Z5" s="134"/>
      <c r="AA5" s="134"/>
      <c r="AB5" s="134"/>
      <c r="AC5" s="134"/>
      <c r="AD5" s="134"/>
      <c r="AE5" s="134"/>
      <c r="AF5" s="134"/>
      <c r="AG5" s="134"/>
    </row>
    <row r="6" spans="1:36" ht="15" customHeight="1" x14ac:dyDescent="0.25">
      <c r="A6" s="119"/>
      <c r="B6" s="119"/>
      <c r="C6" s="152"/>
      <c r="D6" s="152"/>
      <c r="E6" s="152"/>
      <c r="F6" s="118"/>
      <c r="G6" s="125"/>
      <c r="H6" s="153"/>
      <c r="I6" s="152"/>
      <c r="J6" s="152"/>
      <c r="K6" s="124" t="s">
        <v>66</v>
      </c>
      <c r="L6" s="118" t="s">
        <v>7</v>
      </c>
      <c r="M6" s="118"/>
      <c r="N6" s="134" t="s">
        <v>10</v>
      </c>
      <c r="O6" s="134"/>
      <c r="P6" s="134"/>
      <c r="Q6" s="134"/>
      <c r="R6" s="134"/>
      <c r="S6" s="134" t="s">
        <v>11</v>
      </c>
      <c r="T6" s="134"/>
      <c r="U6" s="134"/>
      <c r="V6" s="134"/>
      <c r="W6" s="134"/>
      <c r="X6" s="134" t="s">
        <v>16</v>
      </c>
      <c r="Y6" s="134"/>
      <c r="Z6" s="134"/>
      <c r="AA6" s="134"/>
      <c r="AB6" s="134"/>
      <c r="AC6" s="134" t="s">
        <v>17</v>
      </c>
      <c r="AD6" s="134"/>
      <c r="AE6" s="134"/>
      <c r="AF6" s="134"/>
      <c r="AG6" s="134"/>
    </row>
    <row r="7" spans="1:36" x14ac:dyDescent="0.25">
      <c r="A7" s="119"/>
      <c r="B7" s="119"/>
      <c r="C7" s="152"/>
      <c r="D7" s="152"/>
      <c r="E7" s="152"/>
      <c r="F7" s="118"/>
      <c r="G7" s="125"/>
      <c r="H7" s="153"/>
      <c r="I7" s="152"/>
      <c r="J7" s="152"/>
      <c r="K7" s="125"/>
      <c r="L7" s="118"/>
      <c r="M7" s="118"/>
      <c r="N7" s="135" t="s">
        <v>59</v>
      </c>
      <c r="O7" s="134"/>
      <c r="P7" s="134"/>
      <c r="Q7" s="134"/>
      <c r="R7" s="134"/>
      <c r="S7" s="130" t="s">
        <v>135</v>
      </c>
      <c r="T7" s="130"/>
      <c r="U7" s="130"/>
      <c r="V7" s="130"/>
      <c r="W7" s="130"/>
      <c r="X7" s="136" t="s">
        <v>136</v>
      </c>
      <c r="Y7" s="137"/>
      <c r="Z7" s="137"/>
      <c r="AA7" s="137"/>
      <c r="AB7" s="138"/>
      <c r="AC7" s="130" t="s">
        <v>137</v>
      </c>
      <c r="AD7" s="130"/>
      <c r="AE7" s="130"/>
      <c r="AF7" s="130"/>
      <c r="AG7" s="130"/>
    </row>
    <row r="8" spans="1:36" ht="57.75" customHeight="1" x14ac:dyDescent="0.25">
      <c r="A8" s="119"/>
      <c r="B8" s="119"/>
      <c r="C8" s="152"/>
      <c r="D8" s="152"/>
      <c r="E8" s="152"/>
      <c r="F8" s="118"/>
      <c r="G8" s="125"/>
      <c r="H8" s="153"/>
      <c r="I8" s="152"/>
      <c r="J8" s="152"/>
      <c r="K8" s="125"/>
      <c r="L8" s="118"/>
      <c r="M8" s="118"/>
      <c r="N8" s="124" t="s">
        <v>134</v>
      </c>
      <c r="O8" s="150" t="s">
        <v>54</v>
      </c>
      <c r="P8" s="119" t="s">
        <v>12</v>
      </c>
      <c r="Q8" s="127" t="s">
        <v>13</v>
      </c>
      <c r="R8" s="127" t="s">
        <v>14</v>
      </c>
      <c r="S8" s="124" t="s">
        <v>134</v>
      </c>
      <c r="T8" s="131" t="s">
        <v>54</v>
      </c>
      <c r="U8" s="127" t="s">
        <v>12</v>
      </c>
      <c r="V8" s="127" t="s">
        <v>13</v>
      </c>
      <c r="W8" s="127" t="s">
        <v>14</v>
      </c>
      <c r="X8" s="124" t="s">
        <v>134</v>
      </c>
      <c r="Y8" s="131" t="s">
        <v>54</v>
      </c>
      <c r="Z8" s="127" t="s">
        <v>12</v>
      </c>
      <c r="AA8" s="127" t="s">
        <v>13</v>
      </c>
      <c r="AB8" s="127" t="s">
        <v>14</v>
      </c>
      <c r="AC8" s="124" t="s">
        <v>134</v>
      </c>
      <c r="AD8" s="131" t="s">
        <v>54</v>
      </c>
      <c r="AE8" s="127" t="s">
        <v>12</v>
      </c>
      <c r="AF8" s="127" t="s">
        <v>13</v>
      </c>
      <c r="AG8" s="127" t="s">
        <v>14</v>
      </c>
    </row>
    <row r="9" spans="1:36" ht="15" hidden="1" customHeight="1" x14ac:dyDescent="0.25">
      <c r="A9" s="119"/>
      <c r="B9" s="119"/>
      <c r="C9" s="152"/>
      <c r="D9" s="152"/>
      <c r="E9" s="152"/>
      <c r="F9" s="118"/>
      <c r="G9" s="125"/>
      <c r="H9" s="153"/>
      <c r="I9" s="152"/>
      <c r="J9" s="152"/>
      <c r="K9" s="125"/>
      <c r="L9" s="118"/>
      <c r="M9" s="118"/>
      <c r="N9" s="125"/>
      <c r="O9" s="150"/>
      <c r="P9" s="119"/>
      <c r="Q9" s="128"/>
      <c r="R9" s="128"/>
      <c r="S9" s="125"/>
      <c r="T9" s="132"/>
      <c r="U9" s="128"/>
      <c r="V9" s="128"/>
      <c r="W9" s="128"/>
      <c r="X9" s="125"/>
      <c r="Y9" s="132"/>
      <c r="Z9" s="128"/>
      <c r="AA9" s="128"/>
      <c r="AB9" s="128"/>
      <c r="AC9" s="125"/>
      <c r="AD9" s="132"/>
      <c r="AE9" s="128"/>
      <c r="AF9" s="128"/>
      <c r="AG9" s="128"/>
    </row>
    <row r="10" spans="1:36" ht="15" hidden="1" customHeight="1" x14ac:dyDescent="0.25">
      <c r="A10" s="119"/>
      <c r="B10" s="119"/>
      <c r="C10" s="152"/>
      <c r="D10" s="152"/>
      <c r="E10" s="152"/>
      <c r="F10" s="118"/>
      <c r="G10" s="125"/>
      <c r="H10" s="153"/>
      <c r="I10" s="152"/>
      <c r="J10" s="152"/>
      <c r="K10" s="125"/>
      <c r="L10" s="118"/>
      <c r="M10" s="118"/>
      <c r="N10" s="125"/>
      <c r="O10" s="150"/>
      <c r="P10" s="119"/>
      <c r="Q10" s="128"/>
      <c r="R10" s="128"/>
      <c r="S10" s="125"/>
      <c r="T10" s="132"/>
      <c r="U10" s="128"/>
      <c r="V10" s="128"/>
      <c r="W10" s="128"/>
      <c r="X10" s="125"/>
      <c r="Y10" s="132"/>
      <c r="Z10" s="128"/>
      <c r="AA10" s="128"/>
      <c r="AB10" s="128"/>
      <c r="AC10" s="125"/>
      <c r="AD10" s="132"/>
      <c r="AE10" s="128"/>
      <c r="AF10" s="128"/>
      <c r="AG10" s="128"/>
    </row>
    <row r="11" spans="1:36" ht="43.5" customHeight="1" x14ac:dyDescent="0.25">
      <c r="A11" s="119"/>
      <c r="B11" s="119"/>
      <c r="C11" s="152"/>
      <c r="D11" s="152"/>
      <c r="E11" s="152"/>
      <c r="F11" s="118"/>
      <c r="G11" s="126"/>
      <c r="H11" s="153"/>
      <c r="I11" s="152"/>
      <c r="J11" s="152"/>
      <c r="K11" s="126"/>
      <c r="L11" s="118"/>
      <c r="M11" s="118"/>
      <c r="N11" s="126"/>
      <c r="O11" s="150"/>
      <c r="P11" s="119"/>
      <c r="Q11" s="129"/>
      <c r="R11" s="129"/>
      <c r="S11" s="126"/>
      <c r="T11" s="133"/>
      <c r="U11" s="129"/>
      <c r="V11" s="129"/>
      <c r="W11" s="129"/>
      <c r="X11" s="126"/>
      <c r="Y11" s="133"/>
      <c r="Z11" s="129"/>
      <c r="AA11" s="129"/>
      <c r="AB11" s="129"/>
      <c r="AC11" s="126"/>
      <c r="AD11" s="133"/>
      <c r="AE11" s="129"/>
      <c r="AF11" s="129"/>
      <c r="AG11" s="129"/>
    </row>
    <row r="12" spans="1:36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  <c r="M12" s="14">
        <v>13</v>
      </c>
      <c r="N12" s="14">
        <v>14</v>
      </c>
      <c r="O12" s="14">
        <v>15</v>
      </c>
      <c r="P12" s="14">
        <v>16</v>
      </c>
      <c r="Q12" s="14">
        <v>17</v>
      </c>
      <c r="R12" s="14">
        <v>18</v>
      </c>
      <c r="S12" s="14">
        <v>19</v>
      </c>
      <c r="T12" s="14">
        <v>20</v>
      </c>
      <c r="U12" s="14">
        <v>21</v>
      </c>
      <c r="V12" s="14">
        <v>22</v>
      </c>
      <c r="W12" s="14">
        <v>23</v>
      </c>
      <c r="X12" s="14">
        <v>24</v>
      </c>
      <c r="Y12" s="14">
        <v>25</v>
      </c>
      <c r="Z12" s="14">
        <v>26</v>
      </c>
      <c r="AA12" s="14">
        <v>27</v>
      </c>
      <c r="AB12" s="14">
        <v>28</v>
      </c>
      <c r="AC12" s="14">
        <v>29</v>
      </c>
      <c r="AD12" s="14">
        <v>30</v>
      </c>
      <c r="AE12" s="14">
        <v>31</v>
      </c>
      <c r="AF12" s="14">
        <v>32</v>
      </c>
      <c r="AG12" s="14">
        <v>33</v>
      </c>
    </row>
    <row r="13" spans="1:36" ht="27.75" customHeight="1" x14ac:dyDescent="0.25">
      <c r="A13" s="76" t="s">
        <v>21</v>
      </c>
      <c r="B13" s="77" t="s">
        <v>67</v>
      </c>
      <c r="C13" s="78"/>
      <c r="D13" s="78"/>
      <c r="E13" s="78"/>
      <c r="F13" s="78">
        <f>F14</f>
        <v>1476</v>
      </c>
      <c r="G13" s="78">
        <f t="shared" ref="G13:AB13" si="0">G14</f>
        <v>682</v>
      </c>
      <c r="H13" s="78"/>
      <c r="I13" s="78">
        <f t="shared" si="0"/>
        <v>14</v>
      </c>
      <c r="J13" s="78">
        <f t="shared" si="0"/>
        <v>1440</v>
      </c>
      <c r="K13" s="78">
        <f t="shared" si="0"/>
        <v>758</v>
      </c>
      <c r="L13" s="78">
        <f t="shared" si="0"/>
        <v>682</v>
      </c>
      <c r="M13" s="78">
        <f t="shared" si="0"/>
        <v>22</v>
      </c>
      <c r="N13" s="78">
        <f t="shared" si="0"/>
        <v>612</v>
      </c>
      <c r="O13" s="78"/>
      <c r="P13" s="78"/>
      <c r="Q13" s="78">
        <f t="shared" si="0"/>
        <v>612</v>
      </c>
      <c r="R13" s="78"/>
      <c r="S13" s="78">
        <f t="shared" si="0"/>
        <v>756</v>
      </c>
      <c r="T13" s="78"/>
      <c r="U13" s="78">
        <f t="shared" si="0"/>
        <v>10</v>
      </c>
      <c r="V13" s="78">
        <f t="shared" si="0"/>
        <v>730</v>
      </c>
      <c r="W13" s="78">
        <f t="shared" si="0"/>
        <v>16</v>
      </c>
      <c r="X13" s="78">
        <f t="shared" si="0"/>
        <v>108</v>
      </c>
      <c r="Y13" s="78"/>
      <c r="Z13" s="78">
        <f t="shared" si="0"/>
        <v>4</v>
      </c>
      <c r="AA13" s="78">
        <f t="shared" si="0"/>
        <v>98</v>
      </c>
      <c r="AB13" s="78">
        <f t="shared" si="0"/>
        <v>6</v>
      </c>
      <c r="AC13" s="78"/>
      <c r="AD13" s="78"/>
      <c r="AE13" s="78"/>
      <c r="AF13" s="78"/>
      <c r="AG13" s="78"/>
    </row>
    <row r="14" spans="1:36" ht="28.5" x14ac:dyDescent="0.25">
      <c r="A14" s="78" t="s">
        <v>69</v>
      </c>
      <c r="B14" s="79" t="s">
        <v>99</v>
      </c>
      <c r="C14" s="78"/>
      <c r="D14" s="78"/>
      <c r="E14" s="78"/>
      <c r="F14" s="78">
        <f>F15+F16+F17+F18+F19+F20+F21+F22+F23+F24+F25+F26+F27+F28</f>
        <v>1476</v>
      </c>
      <c r="G14" s="78">
        <f t="shared" ref="G14" si="1">G15+G16+G17+G18+G19+G20+G21+G22+G23+G24+G25+G26+G27+G28</f>
        <v>682</v>
      </c>
      <c r="H14" s="78"/>
      <c r="I14" s="78">
        <f t="shared" ref="I14" si="2">I15+I16+I17+I18+I19+I20+I21+I22+I23+I24+I25+I26+I27+I28</f>
        <v>14</v>
      </c>
      <c r="J14" s="78">
        <f t="shared" ref="J14" si="3">J15+J16+J17+J18+J19+J20+J21+J22+J23+J24+J25+J26+J27+J28</f>
        <v>1440</v>
      </c>
      <c r="K14" s="78">
        <f t="shared" ref="K14" si="4">K15+K16+K17+K18+K19+K20+K21+K22+K23+K24+K25+K26+K27+K28</f>
        <v>758</v>
      </c>
      <c r="L14" s="78">
        <f t="shared" ref="L14" si="5">L15+L16+L17+L18+L19+L20+L21+L22+L23+L24+L25+L26+L27+L28</f>
        <v>682</v>
      </c>
      <c r="M14" s="78">
        <f t="shared" ref="M14" si="6">M15+M16+M17+M18+M19+M20+M21+M22+M23+M24+M25+M26+M27+M28</f>
        <v>22</v>
      </c>
      <c r="N14" s="78">
        <f t="shared" ref="N14" si="7">N15+N16+N17+N18+N19+N20+N21+N22+N23+N24+N25+N26+N27+N28</f>
        <v>612</v>
      </c>
      <c r="O14" s="78"/>
      <c r="P14" s="78"/>
      <c r="Q14" s="78">
        <f>Q15+Q16+Q17+Q18+Q19+Q20+Q21+Q22+Q23+Q24+Q25+Q26+Q27+Q28</f>
        <v>612</v>
      </c>
      <c r="R14" s="78"/>
      <c r="S14" s="78">
        <f t="shared" ref="S14" si="8">S15+S16+S17+S18+S19+S20+S21+S22+S23+S24+S25+S26+S27+S28</f>
        <v>756</v>
      </c>
      <c r="T14" s="78"/>
      <c r="U14" s="78">
        <f t="shared" ref="U14" si="9">U15+U16+U17+U18+U19+U20+U21+U22+U23+U24+U25+U26+U27+U28</f>
        <v>10</v>
      </c>
      <c r="V14" s="78">
        <f t="shared" ref="V14" si="10">V15+V16+V17+V18+V19+V20+V21+V22+V23+V24+V25+V26+V27+V28</f>
        <v>730</v>
      </c>
      <c r="W14" s="78">
        <f t="shared" ref="W14" si="11">W15+W16+W17+W18+W19+W20+W21+W22+W23+W24+W25+W26+W27+W28</f>
        <v>16</v>
      </c>
      <c r="X14" s="78">
        <f t="shared" ref="X14" si="12">X15+X16+X17+X18+X19+X20+X21+X22+X23+X24+X25+X26+X27+X28</f>
        <v>108</v>
      </c>
      <c r="Y14" s="78"/>
      <c r="Z14" s="78">
        <f t="shared" ref="Z14" si="13">Z15+Z16+Z17+Z18+Z19+Z20+Z21+Z22+Z23+Z24+Z25+Z26+Z27+Z28</f>
        <v>4</v>
      </c>
      <c r="AA14" s="78">
        <f t="shared" ref="AA14" si="14">AA15+AA16+AA17+AA18+AA19+AA20+AA21+AA22+AA23+AA24+AA25+AA26+AA27+AA28</f>
        <v>98</v>
      </c>
      <c r="AB14" s="78">
        <f t="shared" ref="AB14" si="15">AB15+AB16+AB17+AB18+AB19+AB20+AB21+AB22+AB23+AB24+AB25+AB26+AB27+AB28</f>
        <v>6</v>
      </c>
      <c r="AC14" s="78"/>
      <c r="AD14" s="78"/>
      <c r="AE14" s="78"/>
      <c r="AF14" s="78"/>
      <c r="AG14" s="78"/>
      <c r="AJ14" s="7"/>
    </row>
    <row r="15" spans="1:36" x14ac:dyDescent="0.25">
      <c r="A15" s="17" t="s">
        <v>68</v>
      </c>
      <c r="B15" s="18" t="s">
        <v>82</v>
      </c>
      <c r="C15" s="19">
        <v>2</v>
      </c>
      <c r="D15" s="19"/>
      <c r="E15" s="19"/>
      <c r="F15" s="19">
        <f>N15+S15+X15+AC15</f>
        <v>108</v>
      </c>
      <c r="G15" s="72">
        <v>36</v>
      </c>
      <c r="H15" s="19"/>
      <c r="I15" s="19">
        <v>2</v>
      </c>
      <c r="J15" s="19">
        <f>K15+L15</f>
        <v>102</v>
      </c>
      <c r="K15" s="20">
        <v>66</v>
      </c>
      <c r="L15" s="20">
        <v>36</v>
      </c>
      <c r="M15" s="17">
        <v>4</v>
      </c>
      <c r="N15" s="98">
        <f>O15+P15+Q15+R15</f>
        <v>26</v>
      </c>
      <c r="O15" s="19"/>
      <c r="P15" s="19"/>
      <c r="Q15" s="19">
        <v>26</v>
      </c>
      <c r="R15" s="19"/>
      <c r="S15" s="98">
        <f>T15+U15+V15+W15</f>
        <v>82</v>
      </c>
      <c r="T15" s="19"/>
      <c r="U15" s="19">
        <v>2</v>
      </c>
      <c r="V15" s="19">
        <v>76</v>
      </c>
      <c r="W15" s="19">
        <v>4</v>
      </c>
      <c r="X15" s="98"/>
      <c r="Y15" s="19"/>
      <c r="Z15" s="19"/>
      <c r="AA15" s="19"/>
      <c r="AB15" s="19"/>
      <c r="AC15" s="98"/>
      <c r="AD15" s="19"/>
      <c r="AE15" s="19"/>
      <c r="AF15" s="19"/>
      <c r="AG15" s="19"/>
    </row>
    <row r="16" spans="1:36" x14ac:dyDescent="0.25">
      <c r="A16" s="17" t="s">
        <v>72</v>
      </c>
      <c r="B16" s="18" t="s">
        <v>22</v>
      </c>
      <c r="C16" s="19"/>
      <c r="D16" s="19">
        <v>2</v>
      </c>
      <c r="E16" s="19"/>
      <c r="F16" s="107">
        <f t="shared" ref="F16:F28" si="16">N16+S16+X16+AC16</f>
        <v>108</v>
      </c>
      <c r="G16" s="72">
        <v>54</v>
      </c>
      <c r="H16" s="19"/>
      <c r="I16" s="19"/>
      <c r="J16" s="75">
        <f t="shared" ref="J16:J28" si="17">K16+L16</f>
        <v>108</v>
      </c>
      <c r="K16" s="20">
        <v>54</v>
      </c>
      <c r="L16" s="20">
        <v>54</v>
      </c>
      <c r="M16" s="19"/>
      <c r="N16" s="98">
        <f t="shared" ref="N16:N27" si="18">O16+P16+Q16+R16</f>
        <v>36</v>
      </c>
      <c r="O16" s="19"/>
      <c r="P16" s="19"/>
      <c r="Q16" s="19">
        <v>36</v>
      </c>
      <c r="R16" s="19"/>
      <c r="S16" s="98">
        <f t="shared" ref="S16:S28" si="19">T16+U16+V16+W16</f>
        <v>72</v>
      </c>
      <c r="T16" s="19"/>
      <c r="U16" s="19"/>
      <c r="V16" s="19">
        <v>72</v>
      </c>
      <c r="W16" s="19"/>
      <c r="X16" s="98"/>
      <c r="Y16" s="19"/>
      <c r="Z16" s="19"/>
      <c r="AA16" s="19"/>
      <c r="AB16" s="19"/>
      <c r="AC16" s="98"/>
      <c r="AD16" s="19"/>
      <c r="AE16" s="19"/>
      <c r="AF16" s="19"/>
      <c r="AG16" s="19"/>
    </row>
    <row r="17" spans="1:41" x14ac:dyDescent="0.25">
      <c r="A17" s="17" t="s">
        <v>73</v>
      </c>
      <c r="B17" s="18" t="s">
        <v>24</v>
      </c>
      <c r="C17" s="19">
        <v>2</v>
      </c>
      <c r="D17" s="19"/>
      <c r="E17" s="19"/>
      <c r="F17" s="107">
        <f t="shared" si="16"/>
        <v>136</v>
      </c>
      <c r="G17" s="73">
        <v>46</v>
      </c>
      <c r="H17" s="22"/>
      <c r="I17" s="19">
        <v>4</v>
      </c>
      <c r="J17" s="75">
        <f t="shared" si="17"/>
        <v>126</v>
      </c>
      <c r="K17" s="19">
        <v>80</v>
      </c>
      <c r="L17" s="21">
        <v>46</v>
      </c>
      <c r="M17" s="19">
        <v>6</v>
      </c>
      <c r="N17" s="98">
        <f t="shared" si="18"/>
        <v>34</v>
      </c>
      <c r="O17" s="19"/>
      <c r="P17" s="19"/>
      <c r="Q17" s="19">
        <v>34</v>
      </c>
      <c r="R17" s="19"/>
      <c r="S17" s="98">
        <f t="shared" si="19"/>
        <v>102</v>
      </c>
      <c r="T17" s="19"/>
      <c r="U17" s="19">
        <v>4</v>
      </c>
      <c r="V17" s="19">
        <v>92</v>
      </c>
      <c r="W17" s="19">
        <v>6</v>
      </c>
      <c r="X17" s="98"/>
      <c r="Y17" s="19"/>
      <c r="Z17" s="19"/>
      <c r="AA17" s="19"/>
      <c r="AB17" s="19"/>
      <c r="AC17" s="98"/>
      <c r="AD17" s="19"/>
      <c r="AE17" s="19"/>
      <c r="AF17" s="19"/>
      <c r="AG17" s="19"/>
    </row>
    <row r="18" spans="1:41" x14ac:dyDescent="0.25">
      <c r="A18" s="17" t="s">
        <v>74</v>
      </c>
      <c r="B18" s="23" t="s">
        <v>63</v>
      </c>
      <c r="C18" s="19"/>
      <c r="D18" s="19">
        <v>2</v>
      </c>
      <c r="E18" s="19"/>
      <c r="F18" s="107">
        <f t="shared" si="16"/>
        <v>72</v>
      </c>
      <c r="G18" s="72">
        <v>34</v>
      </c>
      <c r="H18" s="19"/>
      <c r="I18" s="19"/>
      <c r="J18" s="75">
        <f t="shared" si="17"/>
        <v>72</v>
      </c>
      <c r="K18" s="20">
        <v>38</v>
      </c>
      <c r="L18" s="20">
        <v>34</v>
      </c>
      <c r="M18" s="19"/>
      <c r="N18" s="98">
        <f t="shared" si="18"/>
        <v>30</v>
      </c>
      <c r="O18" s="19"/>
      <c r="P18" s="19"/>
      <c r="Q18" s="19">
        <v>30</v>
      </c>
      <c r="R18" s="19"/>
      <c r="S18" s="98">
        <f t="shared" si="19"/>
        <v>42</v>
      </c>
      <c r="T18" s="19"/>
      <c r="U18" s="19"/>
      <c r="V18" s="19">
        <v>42</v>
      </c>
      <c r="W18" s="19"/>
      <c r="X18" s="98"/>
      <c r="Y18" s="19"/>
      <c r="Z18" s="19"/>
      <c r="AA18" s="19"/>
      <c r="AB18" s="19"/>
      <c r="AC18" s="98"/>
      <c r="AD18" s="19"/>
      <c r="AE18" s="19"/>
      <c r="AF18" s="19"/>
      <c r="AG18" s="19"/>
    </row>
    <row r="19" spans="1:41" ht="15.75" customHeight="1" x14ac:dyDescent="0.25">
      <c r="A19" s="17" t="s">
        <v>75</v>
      </c>
      <c r="B19" s="23" t="s">
        <v>83</v>
      </c>
      <c r="C19" s="19"/>
      <c r="D19" s="19">
        <v>1</v>
      </c>
      <c r="E19" s="19"/>
      <c r="F19" s="107">
        <f t="shared" si="16"/>
        <v>36</v>
      </c>
      <c r="G19" s="72">
        <v>14</v>
      </c>
      <c r="H19" s="19"/>
      <c r="I19" s="19"/>
      <c r="J19" s="75">
        <f t="shared" si="17"/>
        <v>36</v>
      </c>
      <c r="K19" s="71">
        <v>22</v>
      </c>
      <c r="L19" s="71">
        <v>14</v>
      </c>
      <c r="M19" s="19"/>
      <c r="N19" s="98">
        <f t="shared" si="18"/>
        <v>36</v>
      </c>
      <c r="O19" s="19"/>
      <c r="P19" s="19"/>
      <c r="Q19" s="19">
        <v>36</v>
      </c>
      <c r="R19" s="19"/>
      <c r="S19" s="98"/>
      <c r="T19" s="19"/>
      <c r="U19" s="19"/>
      <c r="V19" s="19"/>
      <c r="W19" s="19"/>
      <c r="X19" s="98"/>
      <c r="Y19" s="19"/>
      <c r="Z19" s="19"/>
      <c r="AA19" s="19"/>
      <c r="AB19" s="19"/>
      <c r="AC19" s="98"/>
      <c r="AD19" s="19"/>
      <c r="AE19" s="19"/>
      <c r="AF19" s="19"/>
      <c r="AG19" s="19"/>
    </row>
    <row r="20" spans="1:41" ht="14.25" customHeight="1" x14ac:dyDescent="0.25">
      <c r="A20" s="17" t="s">
        <v>76</v>
      </c>
      <c r="B20" s="23" t="s">
        <v>84</v>
      </c>
      <c r="C20" s="19"/>
      <c r="D20" s="19">
        <v>2</v>
      </c>
      <c r="E20" s="19"/>
      <c r="F20" s="107">
        <f t="shared" si="16"/>
        <v>72</v>
      </c>
      <c r="G20" s="72">
        <v>72</v>
      </c>
      <c r="H20" s="19"/>
      <c r="I20" s="19"/>
      <c r="J20" s="75">
        <f t="shared" si="17"/>
        <v>72</v>
      </c>
      <c r="K20" s="20"/>
      <c r="L20" s="20">
        <v>72</v>
      </c>
      <c r="M20" s="19"/>
      <c r="N20" s="98">
        <f t="shared" si="18"/>
        <v>40</v>
      </c>
      <c r="O20" s="19"/>
      <c r="P20" s="19"/>
      <c r="Q20" s="19">
        <v>40</v>
      </c>
      <c r="R20" s="19"/>
      <c r="S20" s="98">
        <f t="shared" si="19"/>
        <v>32</v>
      </c>
      <c r="T20" s="19"/>
      <c r="U20" s="19"/>
      <c r="V20" s="19">
        <v>32</v>
      </c>
      <c r="W20" s="19"/>
      <c r="X20" s="98"/>
      <c r="Y20" s="19"/>
      <c r="Z20" s="19"/>
      <c r="AA20" s="19"/>
      <c r="AB20" s="19"/>
      <c r="AC20" s="98"/>
      <c r="AD20" s="19"/>
      <c r="AE20" s="19"/>
      <c r="AF20" s="19"/>
      <c r="AG20" s="19"/>
    </row>
    <row r="21" spans="1:41" ht="15" customHeight="1" x14ac:dyDescent="0.25">
      <c r="A21" s="17" t="s">
        <v>88</v>
      </c>
      <c r="B21" s="23" t="s">
        <v>23</v>
      </c>
      <c r="C21" s="19">
        <v>3</v>
      </c>
      <c r="D21" s="19"/>
      <c r="E21" s="19"/>
      <c r="F21" s="107">
        <f t="shared" si="16"/>
        <v>340</v>
      </c>
      <c r="G21" s="72">
        <v>110</v>
      </c>
      <c r="H21" s="19"/>
      <c r="I21" s="19">
        <v>4</v>
      </c>
      <c r="J21" s="75">
        <f t="shared" si="17"/>
        <v>330</v>
      </c>
      <c r="K21" s="20">
        <v>220</v>
      </c>
      <c r="L21" s="20">
        <v>110</v>
      </c>
      <c r="M21" s="19">
        <v>6</v>
      </c>
      <c r="N21" s="98">
        <f t="shared" si="18"/>
        <v>118</v>
      </c>
      <c r="O21" s="19"/>
      <c r="P21" s="19"/>
      <c r="Q21" s="19">
        <v>118</v>
      </c>
      <c r="R21" s="19"/>
      <c r="S21" s="98">
        <f t="shared" si="19"/>
        <v>138</v>
      </c>
      <c r="T21" s="19"/>
      <c r="U21" s="19"/>
      <c r="V21" s="19">
        <v>138</v>
      </c>
      <c r="W21" s="19"/>
      <c r="X21" s="98">
        <f t="shared" ref="X21:X23" si="20">Y21+Z21+AA21+AB21</f>
        <v>84</v>
      </c>
      <c r="Y21" s="19"/>
      <c r="Z21" s="19">
        <v>4</v>
      </c>
      <c r="AA21" s="19">
        <v>74</v>
      </c>
      <c r="AB21" s="19">
        <v>6</v>
      </c>
      <c r="AC21" s="98"/>
      <c r="AD21" s="19"/>
      <c r="AE21" s="19"/>
      <c r="AF21" s="19"/>
      <c r="AG21" s="19"/>
    </row>
    <row r="22" spans="1:41" ht="15" customHeight="1" x14ac:dyDescent="0.25">
      <c r="A22" s="17" t="s">
        <v>77</v>
      </c>
      <c r="B22" s="23" t="s">
        <v>61</v>
      </c>
      <c r="C22" s="19"/>
      <c r="D22" s="19">
        <v>2</v>
      </c>
      <c r="E22" s="19"/>
      <c r="F22" s="107">
        <f t="shared" si="16"/>
        <v>108</v>
      </c>
      <c r="G22" s="72">
        <v>80</v>
      </c>
      <c r="H22" s="19"/>
      <c r="I22" s="19"/>
      <c r="J22" s="75">
        <f t="shared" si="17"/>
        <v>108</v>
      </c>
      <c r="K22" s="20">
        <v>28</v>
      </c>
      <c r="L22" s="20">
        <v>80</v>
      </c>
      <c r="M22" s="19"/>
      <c r="N22" s="98">
        <f t="shared" si="18"/>
        <v>26</v>
      </c>
      <c r="O22" s="19"/>
      <c r="P22" s="19"/>
      <c r="Q22" s="19">
        <v>26</v>
      </c>
      <c r="R22" s="19"/>
      <c r="S22" s="98">
        <f t="shared" si="19"/>
        <v>82</v>
      </c>
      <c r="T22" s="19"/>
      <c r="U22" s="19"/>
      <c r="V22" s="19">
        <v>82</v>
      </c>
      <c r="W22" s="19"/>
      <c r="X22" s="98"/>
      <c r="Y22" s="19"/>
      <c r="Z22" s="19"/>
      <c r="AA22" s="19"/>
      <c r="AB22" s="19"/>
      <c r="AC22" s="98"/>
      <c r="AD22" s="19"/>
      <c r="AE22" s="19"/>
      <c r="AF22" s="19"/>
      <c r="AG22" s="19"/>
    </row>
    <row r="23" spans="1:41" ht="45.75" customHeight="1" x14ac:dyDescent="0.25">
      <c r="A23" s="17" t="s">
        <v>78</v>
      </c>
      <c r="B23" s="24" t="s">
        <v>60</v>
      </c>
      <c r="C23" s="19"/>
      <c r="D23" s="19" t="s">
        <v>122</v>
      </c>
      <c r="E23" s="19"/>
      <c r="F23" s="107">
        <f t="shared" si="16"/>
        <v>72</v>
      </c>
      <c r="G23" s="72">
        <v>58</v>
      </c>
      <c r="H23" s="19"/>
      <c r="I23" s="19"/>
      <c r="J23" s="75">
        <f t="shared" si="17"/>
        <v>72</v>
      </c>
      <c r="K23" s="20">
        <v>14</v>
      </c>
      <c r="L23" s="20">
        <v>58</v>
      </c>
      <c r="M23" s="19"/>
      <c r="N23" s="98">
        <f t="shared" si="18"/>
        <v>24</v>
      </c>
      <c r="O23" s="19"/>
      <c r="P23" s="19"/>
      <c r="Q23" s="19">
        <v>24</v>
      </c>
      <c r="R23" s="19"/>
      <c r="S23" s="98">
        <f t="shared" si="19"/>
        <v>24</v>
      </c>
      <c r="T23" s="19"/>
      <c r="U23" s="19"/>
      <c r="V23" s="19">
        <v>24</v>
      </c>
      <c r="W23" s="19"/>
      <c r="X23" s="98">
        <f t="shared" si="20"/>
        <v>24</v>
      </c>
      <c r="Y23" s="19"/>
      <c r="Z23" s="19"/>
      <c r="AA23" s="19">
        <v>24</v>
      </c>
      <c r="AB23" s="19"/>
      <c r="AC23" s="98"/>
      <c r="AD23" s="19"/>
      <c r="AE23" s="19"/>
      <c r="AF23" s="19"/>
      <c r="AG23" s="25"/>
      <c r="AH23" s="11"/>
      <c r="AI23" s="9"/>
      <c r="AJ23" s="9"/>
      <c r="AK23" s="9"/>
      <c r="AL23" s="9"/>
      <c r="AM23" s="9"/>
      <c r="AN23" s="9"/>
      <c r="AO23" s="9"/>
    </row>
    <row r="24" spans="1:41" s="8" customFormat="1" ht="30" customHeight="1" x14ac:dyDescent="0.25">
      <c r="A24" s="17" t="s">
        <v>79</v>
      </c>
      <c r="B24" s="23" t="s">
        <v>121</v>
      </c>
      <c r="C24" s="19"/>
      <c r="D24" s="19">
        <v>1</v>
      </c>
      <c r="E24" s="19"/>
      <c r="F24" s="107">
        <f t="shared" si="16"/>
        <v>68</v>
      </c>
      <c r="G24" s="74">
        <v>46</v>
      </c>
      <c r="H24" s="19"/>
      <c r="I24" s="19"/>
      <c r="J24" s="75">
        <f t="shared" si="17"/>
        <v>68</v>
      </c>
      <c r="K24" s="20">
        <v>22</v>
      </c>
      <c r="L24" s="20">
        <v>46</v>
      </c>
      <c r="M24" s="19"/>
      <c r="N24" s="98">
        <f t="shared" si="18"/>
        <v>68</v>
      </c>
      <c r="O24" s="19"/>
      <c r="P24" s="19"/>
      <c r="Q24" s="19">
        <v>68</v>
      </c>
      <c r="R24" s="19"/>
      <c r="S24" s="98"/>
      <c r="T24" s="19"/>
      <c r="U24" s="19"/>
      <c r="V24" s="19"/>
      <c r="W24" s="19"/>
      <c r="X24" s="98"/>
      <c r="Y24" s="19"/>
      <c r="Z24" s="19"/>
      <c r="AA24" s="19"/>
      <c r="AB24" s="19"/>
      <c r="AC24" s="98"/>
      <c r="AD24" s="19"/>
      <c r="AE24" s="19"/>
      <c r="AF24" s="19"/>
      <c r="AG24" s="25"/>
      <c r="AH24" s="12"/>
      <c r="AI24" s="10"/>
      <c r="AJ24" s="10"/>
      <c r="AK24" s="10"/>
      <c r="AL24" s="10"/>
      <c r="AM24" s="10"/>
      <c r="AN24" s="10"/>
      <c r="AO24" s="10"/>
    </row>
    <row r="25" spans="1:41" ht="12.75" customHeight="1" x14ac:dyDescent="0.25">
      <c r="A25" s="17" t="s">
        <v>87</v>
      </c>
      <c r="B25" s="26" t="s">
        <v>25</v>
      </c>
      <c r="C25" s="19">
        <v>2</v>
      </c>
      <c r="D25" s="19"/>
      <c r="E25" s="19"/>
      <c r="F25" s="107">
        <f t="shared" si="16"/>
        <v>180</v>
      </c>
      <c r="G25" s="72">
        <v>54</v>
      </c>
      <c r="H25" s="19"/>
      <c r="I25" s="19">
        <v>4</v>
      </c>
      <c r="J25" s="75">
        <f t="shared" si="17"/>
        <v>170</v>
      </c>
      <c r="K25" s="20">
        <v>116</v>
      </c>
      <c r="L25" s="20">
        <v>54</v>
      </c>
      <c r="M25" s="19">
        <v>6</v>
      </c>
      <c r="N25" s="98">
        <f t="shared" si="18"/>
        <v>30</v>
      </c>
      <c r="O25" s="19"/>
      <c r="P25" s="19"/>
      <c r="Q25" s="19">
        <v>30</v>
      </c>
      <c r="R25" s="19"/>
      <c r="S25" s="98">
        <f t="shared" si="19"/>
        <v>150</v>
      </c>
      <c r="T25" s="19"/>
      <c r="U25" s="19">
        <v>4</v>
      </c>
      <c r="V25" s="19">
        <v>140</v>
      </c>
      <c r="W25" s="19">
        <v>6</v>
      </c>
      <c r="X25" s="98"/>
      <c r="Y25" s="19"/>
      <c r="Z25" s="19"/>
      <c r="AA25" s="19"/>
      <c r="AB25" s="19"/>
      <c r="AC25" s="98"/>
      <c r="AD25" s="19"/>
      <c r="AE25" s="19"/>
      <c r="AF25" s="19"/>
      <c r="AG25" s="19"/>
      <c r="AH25" s="11"/>
      <c r="AI25" s="9"/>
      <c r="AJ25" s="9"/>
      <c r="AK25" s="9"/>
      <c r="AL25" s="9"/>
      <c r="AM25" s="9"/>
      <c r="AN25" s="9"/>
      <c r="AO25" s="9"/>
    </row>
    <row r="26" spans="1:41" ht="13.5" customHeight="1" x14ac:dyDescent="0.25">
      <c r="A26" s="17" t="s">
        <v>80</v>
      </c>
      <c r="B26" s="24" t="s">
        <v>85</v>
      </c>
      <c r="C26" s="27"/>
      <c r="D26" s="19">
        <v>1</v>
      </c>
      <c r="E26" s="19"/>
      <c r="F26" s="107">
        <f t="shared" si="16"/>
        <v>72</v>
      </c>
      <c r="G26" s="72">
        <v>38</v>
      </c>
      <c r="H26" s="19"/>
      <c r="I26" s="19"/>
      <c r="J26" s="75">
        <f t="shared" si="17"/>
        <v>72</v>
      </c>
      <c r="K26" s="20">
        <v>34</v>
      </c>
      <c r="L26" s="20">
        <v>38</v>
      </c>
      <c r="M26" s="19"/>
      <c r="N26" s="98">
        <f t="shared" si="18"/>
        <v>72</v>
      </c>
      <c r="O26" s="19"/>
      <c r="P26" s="19"/>
      <c r="Q26" s="19">
        <v>72</v>
      </c>
      <c r="R26" s="19"/>
      <c r="S26" s="98"/>
      <c r="T26" s="19"/>
      <c r="U26" s="19"/>
      <c r="V26" s="21"/>
      <c r="W26" s="19"/>
      <c r="X26" s="98"/>
      <c r="Y26" s="19"/>
      <c r="Z26" s="19"/>
      <c r="AA26" s="19"/>
      <c r="AB26" s="19"/>
      <c r="AC26" s="98"/>
      <c r="AD26" s="19"/>
      <c r="AE26" s="19"/>
      <c r="AF26" s="19"/>
      <c r="AG26" s="25"/>
      <c r="AH26" s="11"/>
    </row>
    <row r="27" spans="1:41" x14ac:dyDescent="0.25">
      <c r="A27" s="28" t="s">
        <v>81</v>
      </c>
      <c r="B27" s="29" t="s">
        <v>86</v>
      </c>
      <c r="C27" s="27"/>
      <c r="D27" s="19">
        <v>1</v>
      </c>
      <c r="E27" s="19"/>
      <c r="F27" s="107">
        <f t="shared" si="16"/>
        <v>72</v>
      </c>
      <c r="G27" s="72">
        <v>24</v>
      </c>
      <c r="H27" s="19"/>
      <c r="I27" s="19"/>
      <c r="J27" s="75">
        <f t="shared" si="17"/>
        <v>72</v>
      </c>
      <c r="K27" s="20">
        <v>48</v>
      </c>
      <c r="L27" s="20">
        <v>24</v>
      </c>
      <c r="M27" s="19"/>
      <c r="N27" s="98">
        <f t="shared" si="18"/>
        <v>72</v>
      </c>
      <c r="O27" s="19"/>
      <c r="P27" s="19"/>
      <c r="Q27" s="19">
        <v>72</v>
      </c>
      <c r="R27" s="19"/>
      <c r="S27" s="98"/>
      <c r="T27" s="19"/>
      <c r="U27" s="19"/>
      <c r="V27" s="21"/>
      <c r="W27" s="19"/>
      <c r="X27" s="98"/>
      <c r="Y27" s="19"/>
      <c r="Z27" s="19"/>
      <c r="AA27" s="19"/>
      <c r="AB27" s="19"/>
      <c r="AC27" s="98"/>
      <c r="AD27" s="19"/>
      <c r="AE27" s="19"/>
      <c r="AF27" s="19"/>
      <c r="AG27" s="19"/>
    </row>
    <row r="28" spans="1:41" x14ac:dyDescent="0.25">
      <c r="A28" s="30"/>
      <c r="B28" s="29" t="s">
        <v>94</v>
      </c>
      <c r="C28" s="31"/>
      <c r="D28" s="19"/>
      <c r="E28" s="19"/>
      <c r="F28" s="107">
        <f t="shared" si="16"/>
        <v>32</v>
      </c>
      <c r="G28" s="72">
        <v>16</v>
      </c>
      <c r="H28" s="19"/>
      <c r="I28" s="19"/>
      <c r="J28" s="75">
        <f t="shared" si="17"/>
        <v>32</v>
      </c>
      <c r="K28" s="20">
        <v>16</v>
      </c>
      <c r="L28" s="20">
        <v>16</v>
      </c>
      <c r="M28" s="19"/>
      <c r="N28" s="98"/>
      <c r="O28" s="19"/>
      <c r="P28" s="19"/>
      <c r="Q28" s="19"/>
      <c r="R28" s="19"/>
      <c r="S28" s="98">
        <f t="shared" si="19"/>
        <v>32</v>
      </c>
      <c r="T28" s="19"/>
      <c r="U28" s="19"/>
      <c r="V28" s="19">
        <v>32</v>
      </c>
      <c r="W28" s="19"/>
      <c r="X28" s="98"/>
      <c r="Y28" s="19"/>
      <c r="Z28" s="19"/>
      <c r="AA28" s="19"/>
      <c r="AB28" s="19"/>
      <c r="AC28" s="98"/>
      <c r="AD28" s="19"/>
      <c r="AE28" s="19"/>
      <c r="AF28" s="19"/>
      <c r="AG28" s="19"/>
    </row>
    <row r="29" spans="1:41" ht="28.5" x14ac:dyDescent="0.25">
      <c r="A29" s="80" t="s">
        <v>104</v>
      </c>
      <c r="B29" s="81" t="s">
        <v>105</v>
      </c>
      <c r="C29" s="82"/>
      <c r="D29" s="83"/>
      <c r="E29" s="83"/>
      <c r="F29" s="84">
        <f>F30+F31+F32+F33+F34</f>
        <v>216</v>
      </c>
      <c r="G29" s="84">
        <f t="shared" ref="G29:L29" si="21">G30+G31+G32+G33+G34</f>
        <v>142</v>
      </c>
      <c r="H29" s="84"/>
      <c r="I29" s="84"/>
      <c r="J29" s="84">
        <f t="shared" si="21"/>
        <v>216</v>
      </c>
      <c r="K29" s="84">
        <f t="shared" si="21"/>
        <v>74</v>
      </c>
      <c r="L29" s="84">
        <f t="shared" si="21"/>
        <v>142</v>
      </c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>
        <f t="shared" ref="X29" si="22">X30+X31+X32+X33+X34</f>
        <v>124</v>
      </c>
      <c r="Y29" s="84"/>
      <c r="Z29" s="84"/>
      <c r="AA29" s="84">
        <f t="shared" ref="AA29" si="23">AA30+AA31+AA32+AA33+AA34</f>
        <v>124</v>
      </c>
      <c r="AB29" s="84"/>
      <c r="AC29" s="84">
        <f t="shared" ref="AC29" si="24">AC30+AC31+AC32+AC33+AC34</f>
        <v>92</v>
      </c>
      <c r="AD29" s="84"/>
      <c r="AE29" s="84"/>
      <c r="AF29" s="84">
        <f t="shared" ref="AF29" si="25">AF30+AF31+AF32+AF33+AF34</f>
        <v>92</v>
      </c>
      <c r="AG29" s="84"/>
    </row>
    <row r="30" spans="1:41" x14ac:dyDescent="0.25">
      <c r="A30" s="33" t="s">
        <v>106</v>
      </c>
      <c r="B30" s="24" t="s">
        <v>107</v>
      </c>
      <c r="C30" s="31"/>
      <c r="D30" s="19">
        <v>3</v>
      </c>
      <c r="E30" s="19"/>
      <c r="F30" s="19">
        <f>N30+S30+X30+AC30</f>
        <v>36</v>
      </c>
      <c r="G30" s="34">
        <v>6</v>
      </c>
      <c r="H30" s="19"/>
      <c r="I30" s="19"/>
      <c r="J30" s="19">
        <f>K30+L30</f>
        <v>36</v>
      </c>
      <c r="K30" s="35">
        <v>30</v>
      </c>
      <c r="L30" s="35">
        <v>6</v>
      </c>
      <c r="M30" s="19"/>
      <c r="N30" s="98"/>
      <c r="O30" s="19"/>
      <c r="P30" s="19"/>
      <c r="Q30" s="19"/>
      <c r="R30" s="19"/>
      <c r="S30" s="98"/>
      <c r="T30" s="19"/>
      <c r="U30" s="19"/>
      <c r="V30" s="19"/>
      <c r="W30" s="19"/>
      <c r="X30" s="98">
        <f>Y30+Z30+AA30+AB30</f>
        <v>36</v>
      </c>
      <c r="Y30" s="19"/>
      <c r="Z30" s="19"/>
      <c r="AA30" s="19">
        <v>36</v>
      </c>
      <c r="AB30" s="19"/>
      <c r="AC30" s="98"/>
      <c r="AD30" s="19"/>
      <c r="AE30" s="19"/>
      <c r="AF30" s="19"/>
      <c r="AG30" s="19"/>
    </row>
    <row r="31" spans="1:41" ht="45" x14ac:dyDescent="0.25">
      <c r="A31" s="36" t="s">
        <v>108</v>
      </c>
      <c r="B31" s="36" t="s">
        <v>109</v>
      </c>
      <c r="C31" s="31"/>
      <c r="D31" s="19">
        <v>4</v>
      </c>
      <c r="E31" s="19"/>
      <c r="F31" s="107">
        <f t="shared" ref="F31:F34" si="26">N31+S31+X31+AC31</f>
        <v>54</v>
      </c>
      <c r="G31" s="34">
        <v>54</v>
      </c>
      <c r="H31" s="19"/>
      <c r="I31" s="19"/>
      <c r="J31" s="107">
        <f t="shared" ref="J31:J34" si="27">K31+L31</f>
        <v>54</v>
      </c>
      <c r="K31" s="35"/>
      <c r="L31" s="35">
        <v>54</v>
      </c>
      <c r="M31" s="19"/>
      <c r="N31" s="98"/>
      <c r="O31" s="19"/>
      <c r="P31" s="19"/>
      <c r="Q31" s="19"/>
      <c r="R31" s="19"/>
      <c r="S31" s="98"/>
      <c r="T31" s="19"/>
      <c r="U31" s="19"/>
      <c r="V31" s="19"/>
      <c r="W31" s="19"/>
      <c r="X31" s="98">
        <f t="shared" ref="X31:X33" si="28">Y31+Z31+AA31+AB31</f>
        <v>26</v>
      </c>
      <c r="Y31" s="19"/>
      <c r="Z31" s="19"/>
      <c r="AA31" s="19">
        <v>26</v>
      </c>
      <c r="AB31" s="19"/>
      <c r="AC31" s="98">
        <f t="shared" ref="AC31:AC34" si="29">AD31+AE31+AF31+AG31</f>
        <v>28</v>
      </c>
      <c r="AD31" s="19"/>
      <c r="AE31" s="19"/>
      <c r="AF31" s="19">
        <v>28</v>
      </c>
      <c r="AG31" s="19"/>
    </row>
    <row r="32" spans="1:41" ht="30" x14ac:dyDescent="0.25">
      <c r="A32" s="36" t="s">
        <v>110</v>
      </c>
      <c r="B32" s="36" t="s">
        <v>32</v>
      </c>
      <c r="C32" s="31"/>
      <c r="D32" s="19">
        <v>3</v>
      </c>
      <c r="E32" s="19"/>
      <c r="F32" s="107">
        <f t="shared" si="26"/>
        <v>36</v>
      </c>
      <c r="G32" s="34">
        <v>24</v>
      </c>
      <c r="H32" s="19"/>
      <c r="I32" s="19"/>
      <c r="J32" s="107">
        <f t="shared" si="27"/>
        <v>36</v>
      </c>
      <c r="K32" s="35">
        <v>12</v>
      </c>
      <c r="L32" s="35">
        <v>24</v>
      </c>
      <c r="M32" s="19"/>
      <c r="N32" s="98"/>
      <c r="O32" s="19"/>
      <c r="P32" s="19"/>
      <c r="Q32" s="19"/>
      <c r="R32" s="19"/>
      <c r="S32" s="98"/>
      <c r="T32" s="19"/>
      <c r="U32" s="19"/>
      <c r="V32" s="19"/>
      <c r="W32" s="19"/>
      <c r="X32" s="98">
        <f t="shared" si="28"/>
        <v>36</v>
      </c>
      <c r="Y32" s="19"/>
      <c r="Z32" s="19"/>
      <c r="AA32" s="19">
        <v>36</v>
      </c>
      <c r="AB32" s="19"/>
      <c r="AC32" s="98"/>
      <c r="AD32" s="19"/>
      <c r="AE32" s="19"/>
      <c r="AF32" s="19"/>
      <c r="AG32" s="19"/>
    </row>
    <row r="33" spans="1:33" ht="45" x14ac:dyDescent="0.25">
      <c r="A33" s="36" t="s">
        <v>111</v>
      </c>
      <c r="B33" s="36" t="s">
        <v>60</v>
      </c>
      <c r="C33" s="31"/>
      <c r="D33" s="19">
        <v>3.4</v>
      </c>
      <c r="E33" s="19"/>
      <c r="F33" s="107">
        <f t="shared" si="26"/>
        <v>54</v>
      </c>
      <c r="G33" s="34">
        <v>54</v>
      </c>
      <c r="H33" s="19"/>
      <c r="I33" s="19"/>
      <c r="J33" s="107">
        <f t="shared" si="27"/>
        <v>54</v>
      </c>
      <c r="K33" s="35"/>
      <c r="L33" s="35">
        <v>54</v>
      </c>
      <c r="M33" s="19"/>
      <c r="N33" s="98"/>
      <c r="O33" s="19"/>
      <c r="P33" s="19"/>
      <c r="Q33" s="19"/>
      <c r="R33" s="19"/>
      <c r="S33" s="98"/>
      <c r="T33" s="19"/>
      <c r="U33" s="19"/>
      <c r="V33" s="19"/>
      <c r="W33" s="19"/>
      <c r="X33" s="98">
        <f t="shared" si="28"/>
        <v>26</v>
      </c>
      <c r="Y33" s="19"/>
      <c r="Z33" s="19"/>
      <c r="AA33" s="19">
        <v>26</v>
      </c>
      <c r="AB33" s="19"/>
      <c r="AC33" s="98">
        <f t="shared" si="29"/>
        <v>28</v>
      </c>
      <c r="AD33" s="19"/>
      <c r="AE33" s="19"/>
      <c r="AF33" s="19">
        <v>28</v>
      </c>
      <c r="AG33" s="19"/>
    </row>
    <row r="34" spans="1:33" ht="30" x14ac:dyDescent="0.25">
      <c r="A34" s="36" t="s">
        <v>112</v>
      </c>
      <c r="B34" s="36" t="s">
        <v>113</v>
      </c>
      <c r="C34" s="31"/>
      <c r="D34" s="19">
        <v>4</v>
      </c>
      <c r="E34" s="19"/>
      <c r="F34" s="107">
        <f t="shared" si="26"/>
        <v>36</v>
      </c>
      <c r="G34" s="34">
        <v>4</v>
      </c>
      <c r="H34" s="19"/>
      <c r="I34" s="19"/>
      <c r="J34" s="107">
        <f t="shared" si="27"/>
        <v>36</v>
      </c>
      <c r="K34" s="35">
        <v>32</v>
      </c>
      <c r="L34" s="35">
        <v>4</v>
      </c>
      <c r="M34" s="19"/>
      <c r="N34" s="98"/>
      <c r="O34" s="19"/>
      <c r="P34" s="19"/>
      <c r="Q34" s="19"/>
      <c r="R34" s="19"/>
      <c r="S34" s="98"/>
      <c r="T34" s="19"/>
      <c r="U34" s="19"/>
      <c r="V34" s="19"/>
      <c r="W34" s="19"/>
      <c r="X34" s="98"/>
      <c r="Y34" s="19"/>
      <c r="Z34" s="19"/>
      <c r="AA34" s="19"/>
      <c r="AB34" s="19"/>
      <c r="AC34" s="98">
        <f t="shared" si="29"/>
        <v>36</v>
      </c>
      <c r="AD34" s="19"/>
      <c r="AE34" s="19"/>
      <c r="AF34" s="19">
        <v>36</v>
      </c>
      <c r="AG34" s="19"/>
    </row>
    <row r="35" spans="1:33" ht="28.5" customHeight="1" x14ac:dyDescent="0.25">
      <c r="A35" s="85" t="s">
        <v>89</v>
      </c>
      <c r="B35" s="85" t="s">
        <v>26</v>
      </c>
      <c r="C35" s="82"/>
      <c r="D35" s="83"/>
      <c r="E35" s="83"/>
      <c r="F35" s="86">
        <f>F36+F37+F38+F39+F40</f>
        <v>196</v>
      </c>
      <c r="G35" s="87">
        <f>G36+G37+G38+G39+G40</f>
        <v>58</v>
      </c>
      <c r="H35" s="86"/>
      <c r="I35" s="83"/>
      <c r="J35" s="83">
        <f>J36+J37+J38+J39+J40</f>
        <v>196</v>
      </c>
      <c r="K35" s="84">
        <f>K36+K37+K38+K39+K40</f>
        <v>138</v>
      </c>
      <c r="L35" s="84">
        <f>L36+L37+L38+L39+L40</f>
        <v>58</v>
      </c>
      <c r="M35" s="83"/>
      <c r="N35" s="83"/>
      <c r="O35" s="83"/>
      <c r="P35" s="83"/>
      <c r="Q35" s="83"/>
      <c r="R35" s="83"/>
      <c r="S35" s="83">
        <f>S36+S37+S38+S39+S40</f>
        <v>44</v>
      </c>
      <c r="T35" s="83"/>
      <c r="U35" s="83"/>
      <c r="V35" s="83">
        <f t="shared" ref="V35:X35" si="30">V36+V37+V38+V39+V40</f>
        <v>44</v>
      </c>
      <c r="W35" s="83"/>
      <c r="X35" s="83">
        <f t="shared" si="30"/>
        <v>60</v>
      </c>
      <c r="Y35" s="83"/>
      <c r="Z35" s="83"/>
      <c r="AA35" s="83">
        <f t="shared" ref="AA35" si="31">AA36+AA37+AA38+AA39+AA40</f>
        <v>60</v>
      </c>
      <c r="AB35" s="83"/>
      <c r="AC35" s="83">
        <f t="shared" ref="AC35" si="32">AC36+AC37+AC38+AC39+AC40</f>
        <v>92</v>
      </c>
      <c r="AD35" s="83"/>
      <c r="AE35" s="83"/>
      <c r="AF35" s="83">
        <f t="shared" ref="AF35" si="33">AF36+AF37+AF38+AF39+AF40</f>
        <v>92</v>
      </c>
      <c r="AG35" s="83"/>
    </row>
    <row r="36" spans="1:33" ht="30" customHeight="1" x14ac:dyDescent="0.25">
      <c r="A36" s="36" t="s">
        <v>27</v>
      </c>
      <c r="B36" s="37" t="s">
        <v>123</v>
      </c>
      <c r="C36" s="31"/>
      <c r="D36" s="142">
        <v>3</v>
      </c>
      <c r="E36" s="19"/>
      <c r="F36" s="25">
        <f>N36+S36+X36+AC36</f>
        <v>42</v>
      </c>
      <c r="G36" s="34">
        <v>26</v>
      </c>
      <c r="H36" s="31"/>
      <c r="I36" s="25"/>
      <c r="J36" s="25">
        <f>K36+L36</f>
        <v>42</v>
      </c>
      <c r="K36" s="19">
        <v>16</v>
      </c>
      <c r="L36" s="19">
        <v>26</v>
      </c>
      <c r="M36" s="31"/>
      <c r="N36" s="98"/>
      <c r="O36" s="19"/>
      <c r="P36" s="19"/>
      <c r="Q36" s="19"/>
      <c r="R36" s="19"/>
      <c r="S36" s="98">
        <f>T36+U36+V36+W36</f>
        <v>22</v>
      </c>
      <c r="T36" s="19"/>
      <c r="U36" s="19"/>
      <c r="V36" s="19">
        <v>22</v>
      </c>
      <c r="W36" s="19"/>
      <c r="X36" s="98">
        <f>Y36+Z36+AA36+AB36</f>
        <v>20</v>
      </c>
      <c r="Y36" s="19"/>
      <c r="Z36" s="19"/>
      <c r="AA36" s="19">
        <v>20</v>
      </c>
      <c r="AB36" s="19"/>
      <c r="AC36" s="98"/>
      <c r="AD36" s="19"/>
      <c r="AE36" s="19"/>
      <c r="AF36" s="19"/>
      <c r="AG36" s="19"/>
    </row>
    <row r="37" spans="1:33" ht="29.25" customHeight="1" x14ac:dyDescent="0.25">
      <c r="A37" s="36" t="s">
        <v>28</v>
      </c>
      <c r="B37" s="37" t="s">
        <v>124</v>
      </c>
      <c r="C37" s="31"/>
      <c r="D37" s="143"/>
      <c r="E37" s="19"/>
      <c r="F37" s="106">
        <f t="shared" ref="F37:F40" si="34">N37+S37+X37+AC37</f>
        <v>42</v>
      </c>
      <c r="G37" s="34">
        <v>10</v>
      </c>
      <c r="H37" s="31"/>
      <c r="I37" s="25"/>
      <c r="J37" s="106">
        <f t="shared" ref="J37:J40" si="35">K37+L37</f>
        <v>42</v>
      </c>
      <c r="K37" s="19">
        <v>32</v>
      </c>
      <c r="L37" s="19">
        <v>10</v>
      </c>
      <c r="M37" s="31"/>
      <c r="N37" s="98"/>
      <c r="O37" s="19"/>
      <c r="P37" s="19"/>
      <c r="Q37" s="19"/>
      <c r="R37" s="19"/>
      <c r="S37" s="98">
        <f t="shared" ref="S37" si="36">T37+U37+V37+W37</f>
        <v>22</v>
      </c>
      <c r="T37" s="19"/>
      <c r="U37" s="19"/>
      <c r="V37" s="19">
        <v>22</v>
      </c>
      <c r="W37" s="19"/>
      <c r="X37" s="98">
        <f t="shared" ref="X37:X38" si="37">Y37+Z37+AA37+AB37</f>
        <v>20</v>
      </c>
      <c r="Y37" s="19"/>
      <c r="Z37" s="19"/>
      <c r="AA37" s="19">
        <v>20</v>
      </c>
      <c r="AB37" s="19"/>
      <c r="AC37" s="98"/>
      <c r="AD37" s="19"/>
      <c r="AE37" s="19"/>
      <c r="AF37" s="19"/>
      <c r="AG37" s="19"/>
    </row>
    <row r="38" spans="1:33" ht="29.25" customHeight="1" x14ac:dyDescent="0.25">
      <c r="A38" s="36" t="s">
        <v>29</v>
      </c>
      <c r="B38" s="38" t="s">
        <v>125</v>
      </c>
      <c r="C38" s="31"/>
      <c r="D38" s="19">
        <v>4</v>
      </c>
      <c r="E38" s="19"/>
      <c r="F38" s="106">
        <f t="shared" si="34"/>
        <v>40</v>
      </c>
      <c r="G38" s="34">
        <v>8</v>
      </c>
      <c r="H38" s="31"/>
      <c r="I38" s="25"/>
      <c r="J38" s="106">
        <f t="shared" si="35"/>
        <v>40</v>
      </c>
      <c r="K38" s="19">
        <v>32</v>
      </c>
      <c r="L38" s="19">
        <v>8</v>
      </c>
      <c r="M38" s="31"/>
      <c r="N38" s="98"/>
      <c r="O38" s="19"/>
      <c r="P38" s="19"/>
      <c r="Q38" s="19"/>
      <c r="R38" s="19"/>
      <c r="S38" s="98"/>
      <c r="T38" s="19"/>
      <c r="U38" s="19"/>
      <c r="V38" s="19"/>
      <c r="W38" s="19"/>
      <c r="X38" s="98">
        <f t="shared" si="37"/>
        <v>20</v>
      </c>
      <c r="Y38" s="19"/>
      <c r="Z38" s="19"/>
      <c r="AA38" s="19">
        <v>20</v>
      </c>
      <c r="AB38" s="19"/>
      <c r="AC38" s="98">
        <f t="shared" ref="AC38:AC40" si="38">AD38+AE38+AF38+AG38</f>
        <v>20</v>
      </c>
      <c r="AD38" s="19"/>
      <c r="AE38" s="19"/>
      <c r="AF38" s="19">
        <v>20</v>
      </c>
      <c r="AG38" s="19"/>
    </row>
    <row r="39" spans="1:33" ht="43.5" customHeight="1" x14ac:dyDescent="0.25">
      <c r="A39" s="36" t="s">
        <v>30</v>
      </c>
      <c r="B39" s="38" t="s">
        <v>126</v>
      </c>
      <c r="C39" s="31"/>
      <c r="D39" s="142">
        <v>4</v>
      </c>
      <c r="E39" s="19"/>
      <c r="F39" s="106">
        <f t="shared" si="34"/>
        <v>36</v>
      </c>
      <c r="G39" s="34">
        <v>4</v>
      </c>
      <c r="H39" s="31"/>
      <c r="I39" s="25"/>
      <c r="J39" s="106">
        <f t="shared" si="35"/>
        <v>36</v>
      </c>
      <c r="K39" s="19">
        <v>32</v>
      </c>
      <c r="L39" s="19">
        <v>4</v>
      </c>
      <c r="M39" s="31"/>
      <c r="N39" s="98"/>
      <c r="O39" s="19"/>
      <c r="P39" s="19"/>
      <c r="Q39" s="19"/>
      <c r="R39" s="19"/>
      <c r="S39" s="98"/>
      <c r="T39" s="19"/>
      <c r="U39" s="19"/>
      <c r="V39" s="19"/>
      <c r="W39" s="19"/>
      <c r="X39" s="98"/>
      <c r="Y39" s="19"/>
      <c r="Z39" s="19"/>
      <c r="AA39" s="19"/>
      <c r="AB39" s="19"/>
      <c r="AC39" s="98">
        <f t="shared" si="38"/>
        <v>36</v>
      </c>
      <c r="AD39" s="19"/>
      <c r="AE39" s="19"/>
      <c r="AF39" s="19">
        <v>36</v>
      </c>
      <c r="AG39" s="19"/>
    </row>
    <row r="40" spans="1:33" ht="16.5" customHeight="1" x14ac:dyDescent="0.25">
      <c r="A40" s="39" t="s">
        <v>31</v>
      </c>
      <c r="B40" s="40" t="s">
        <v>114</v>
      </c>
      <c r="C40" s="31"/>
      <c r="D40" s="143"/>
      <c r="E40" s="19"/>
      <c r="F40" s="106">
        <f t="shared" si="34"/>
        <v>36</v>
      </c>
      <c r="G40" s="42">
        <v>10</v>
      </c>
      <c r="H40" s="31"/>
      <c r="I40" s="25"/>
      <c r="J40" s="106">
        <f t="shared" si="35"/>
        <v>36</v>
      </c>
      <c r="K40" s="19">
        <v>26</v>
      </c>
      <c r="L40" s="19">
        <v>10</v>
      </c>
      <c r="M40" s="43"/>
      <c r="N40" s="99"/>
      <c r="O40" s="44"/>
      <c r="P40" s="44"/>
      <c r="Q40" s="44"/>
      <c r="R40" s="44"/>
      <c r="S40" s="98"/>
      <c r="T40" s="44"/>
      <c r="U40" s="44"/>
      <c r="V40" s="44"/>
      <c r="W40" s="44"/>
      <c r="X40" s="98"/>
      <c r="Y40" s="44"/>
      <c r="Z40" s="44"/>
      <c r="AA40" s="44"/>
      <c r="AB40" s="44"/>
      <c r="AC40" s="98">
        <f t="shared" si="38"/>
        <v>36</v>
      </c>
      <c r="AD40" s="44"/>
      <c r="AE40" s="44"/>
      <c r="AF40" s="19">
        <v>36</v>
      </c>
      <c r="AG40" s="19"/>
    </row>
    <row r="41" spans="1:33" ht="21" customHeight="1" x14ac:dyDescent="0.25">
      <c r="A41" s="88" t="s">
        <v>43</v>
      </c>
      <c r="B41" s="89" t="s">
        <v>33</v>
      </c>
      <c r="C41" s="90"/>
      <c r="D41" s="78"/>
      <c r="E41" s="78"/>
      <c r="F41" s="91">
        <f>F42</f>
        <v>1028</v>
      </c>
      <c r="G41" s="91">
        <f t="shared" ref="G41:M41" si="39">G42</f>
        <v>764</v>
      </c>
      <c r="H41" s="91"/>
      <c r="I41" s="91"/>
      <c r="J41" s="91">
        <f t="shared" si="39"/>
        <v>992</v>
      </c>
      <c r="K41" s="91">
        <f t="shared" si="39"/>
        <v>246</v>
      </c>
      <c r="L41" s="91">
        <f t="shared" si="39"/>
        <v>170</v>
      </c>
      <c r="M41" s="91">
        <f t="shared" si="39"/>
        <v>36</v>
      </c>
      <c r="N41" s="91"/>
      <c r="O41" s="91"/>
      <c r="P41" s="91"/>
      <c r="Q41" s="91"/>
      <c r="R41" s="91"/>
      <c r="S41" s="91">
        <f>S42</f>
        <v>64</v>
      </c>
      <c r="T41" s="91"/>
      <c r="U41" s="91"/>
      <c r="V41" s="91">
        <f t="shared" ref="V41:AC41" si="40">V42</f>
        <v>64</v>
      </c>
      <c r="W41" s="91"/>
      <c r="X41" s="91">
        <f t="shared" si="40"/>
        <v>320</v>
      </c>
      <c r="Y41" s="91"/>
      <c r="Z41" s="91"/>
      <c r="AA41" s="91">
        <f t="shared" si="40"/>
        <v>308</v>
      </c>
      <c r="AB41" s="91">
        <f t="shared" si="40"/>
        <v>12</v>
      </c>
      <c r="AC41" s="91">
        <f t="shared" si="40"/>
        <v>644</v>
      </c>
      <c r="AD41" s="91"/>
      <c r="AE41" s="91"/>
      <c r="AF41" s="91">
        <f t="shared" ref="AF41" si="41">AF42</f>
        <v>620</v>
      </c>
      <c r="AG41" s="91">
        <f t="shared" ref="AG41" si="42">AG42</f>
        <v>24</v>
      </c>
    </row>
    <row r="42" spans="1:33" ht="21" customHeight="1" x14ac:dyDescent="0.25">
      <c r="A42" s="80" t="s">
        <v>100</v>
      </c>
      <c r="B42" s="92" t="s">
        <v>101</v>
      </c>
      <c r="C42" s="93"/>
      <c r="D42" s="83"/>
      <c r="E42" s="83"/>
      <c r="F42" s="86">
        <f>F43+F48+F53</f>
        <v>1028</v>
      </c>
      <c r="G42" s="86">
        <f t="shared" ref="G42:J42" si="43">G43+G48+G53</f>
        <v>764</v>
      </c>
      <c r="H42" s="86"/>
      <c r="I42" s="86"/>
      <c r="J42" s="86">
        <f t="shared" si="43"/>
        <v>992</v>
      </c>
      <c r="K42" s="86">
        <f t="shared" ref="K42" si="44">K43+K48+K53</f>
        <v>246</v>
      </c>
      <c r="L42" s="86">
        <f t="shared" ref="L42" si="45">L43+L48+L53</f>
        <v>170</v>
      </c>
      <c r="M42" s="86">
        <f t="shared" ref="M42" si="46">M43+M48+M53</f>
        <v>36</v>
      </c>
      <c r="N42" s="86"/>
      <c r="O42" s="86"/>
      <c r="P42" s="86"/>
      <c r="Q42" s="86"/>
      <c r="R42" s="86"/>
      <c r="S42" s="86">
        <f>S43+S48+S53</f>
        <v>64</v>
      </c>
      <c r="T42" s="86"/>
      <c r="U42" s="86"/>
      <c r="V42" s="86">
        <f t="shared" ref="V42:AC42" si="47">V43+V48+V53</f>
        <v>64</v>
      </c>
      <c r="W42" s="86"/>
      <c r="X42" s="86">
        <f t="shared" si="47"/>
        <v>320</v>
      </c>
      <c r="Y42" s="86"/>
      <c r="Z42" s="86"/>
      <c r="AA42" s="86">
        <f t="shared" si="47"/>
        <v>308</v>
      </c>
      <c r="AB42" s="86">
        <f t="shared" si="47"/>
        <v>12</v>
      </c>
      <c r="AC42" s="86">
        <f t="shared" si="47"/>
        <v>644</v>
      </c>
      <c r="AD42" s="86"/>
      <c r="AE42" s="86"/>
      <c r="AF42" s="86">
        <f t="shared" ref="AF42" si="48">AF43+AF48+AF53</f>
        <v>620</v>
      </c>
      <c r="AG42" s="86">
        <f t="shared" ref="AG42" si="49">AG43+AG48+AG53</f>
        <v>24</v>
      </c>
    </row>
    <row r="43" spans="1:33" ht="30" customHeight="1" x14ac:dyDescent="0.25">
      <c r="A43" s="94" t="s">
        <v>115</v>
      </c>
      <c r="B43" s="95" t="s">
        <v>128</v>
      </c>
      <c r="C43" s="83"/>
      <c r="D43" s="83"/>
      <c r="E43" s="83"/>
      <c r="F43" s="96">
        <f>F44+F45+F46+F47</f>
        <v>402</v>
      </c>
      <c r="G43" s="96">
        <f t="shared" ref="G43:J43" si="50">G44+G45+G46+G47</f>
        <v>294</v>
      </c>
      <c r="H43" s="96"/>
      <c r="I43" s="96"/>
      <c r="J43" s="96">
        <f t="shared" si="50"/>
        <v>390</v>
      </c>
      <c r="K43" s="96">
        <f t="shared" ref="K43" si="51">K44+K45+K46+K47</f>
        <v>102</v>
      </c>
      <c r="L43" s="96">
        <f t="shared" ref="L43" si="52">L44+L45+L46+L47</f>
        <v>72</v>
      </c>
      <c r="M43" s="96">
        <f t="shared" ref="M43" si="53">M44+M45+M46+M47</f>
        <v>12</v>
      </c>
      <c r="N43" s="83"/>
      <c r="O43" s="83"/>
      <c r="P43" s="83"/>
      <c r="Q43" s="83"/>
      <c r="R43" s="83"/>
      <c r="S43" s="83">
        <f>S44+S45+S46+S47</f>
        <v>36</v>
      </c>
      <c r="T43" s="83"/>
      <c r="U43" s="83"/>
      <c r="V43" s="83">
        <f t="shared" ref="V43:X43" si="54">V44+V45+V46+V47</f>
        <v>36</v>
      </c>
      <c r="W43" s="83"/>
      <c r="X43" s="83">
        <f t="shared" si="54"/>
        <v>82</v>
      </c>
      <c r="Y43" s="83"/>
      <c r="Z43" s="83"/>
      <c r="AA43" s="83">
        <f t="shared" ref="AA43" si="55">AA44+AA45+AA46+AA47</f>
        <v>82</v>
      </c>
      <c r="AB43" s="83">
        <f t="shared" ref="AB43" si="56">AB44+AB45+AB46+AB47</f>
        <v>0</v>
      </c>
      <c r="AC43" s="83">
        <f t="shared" ref="AC43" si="57">AC44+AC45+AC46+AC47</f>
        <v>284</v>
      </c>
      <c r="AD43" s="83"/>
      <c r="AE43" s="83"/>
      <c r="AF43" s="83">
        <f t="shared" ref="AF43" si="58">AF44+AF45+AF46+AF47</f>
        <v>272</v>
      </c>
      <c r="AG43" s="83">
        <f t="shared" ref="AG43" si="59">AG44+AG45+AG46+AG47</f>
        <v>12</v>
      </c>
    </row>
    <row r="44" spans="1:33" ht="27.75" x14ac:dyDescent="0.25">
      <c r="A44" s="46" t="s">
        <v>34</v>
      </c>
      <c r="B44" s="47" t="s">
        <v>127</v>
      </c>
      <c r="C44" s="31">
        <v>4</v>
      </c>
      <c r="D44" s="19"/>
      <c r="E44" s="15"/>
      <c r="F44" s="19">
        <f>N44+S44+X44+AC44</f>
        <v>180</v>
      </c>
      <c r="G44" s="48">
        <v>72</v>
      </c>
      <c r="H44" s="19"/>
      <c r="I44" s="19"/>
      <c r="J44" s="19">
        <f>K44+L44</f>
        <v>174</v>
      </c>
      <c r="K44" s="19">
        <v>102</v>
      </c>
      <c r="L44" s="19">
        <v>72</v>
      </c>
      <c r="M44" s="19">
        <v>6</v>
      </c>
      <c r="N44" s="78"/>
      <c r="O44" s="15"/>
      <c r="P44" s="15"/>
      <c r="Q44" s="19"/>
      <c r="R44" s="15"/>
      <c r="S44" s="98">
        <f>T44+U44+V44+W44</f>
        <v>36</v>
      </c>
      <c r="T44" s="19"/>
      <c r="U44" s="15"/>
      <c r="V44" s="19">
        <v>36</v>
      </c>
      <c r="W44" s="15"/>
      <c r="X44" s="98">
        <f>Y44+Z44+AA44+AB44</f>
        <v>46</v>
      </c>
      <c r="Y44" s="19"/>
      <c r="Z44" s="19"/>
      <c r="AA44" s="19">
        <v>46</v>
      </c>
      <c r="AB44" s="19"/>
      <c r="AC44" s="98">
        <f>AD44+AE44+AF44+AG44</f>
        <v>98</v>
      </c>
      <c r="AD44" s="19"/>
      <c r="AE44" s="19"/>
      <c r="AF44" s="19">
        <v>92</v>
      </c>
      <c r="AG44" s="19">
        <v>6</v>
      </c>
    </row>
    <row r="45" spans="1:33" x14ac:dyDescent="0.25">
      <c r="A45" s="49" t="s">
        <v>55</v>
      </c>
      <c r="B45" s="50" t="s">
        <v>38</v>
      </c>
      <c r="C45" s="31"/>
      <c r="D45" s="142">
        <v>4</v>
      </c>
      <c r="E45" s="15"/>
      <c r="F45" s="107">
        <f t="shared" ref="F45:F47" si="60">N45+S45+X45+AC45</f>
        <v>108</v>
      </c>
      <c r="G45" s="19">
        <v>108</v>
      </c>
      <c r="H45" s="15"/>
      <c r="I45" s="19"/>
      <c r="J45" s="34">
        <v>108</v>
      </c>
      <c r="K45" s="51"/>
      <c r="L45" s="31"/>
      <c r="M45" s="19"/>
      <c r="N45" s="78"/>
      <c r="O45" s="15"/>
      <c r="P45" s="15"/>
      <c r="Q45" s="15"/>
      <c r="R45" s="15"/>
      <c r="S45" s="98"/>
      <c r="T45" s="15"/>
      <c r="U45" s="15"/>
      <c r="V45" s="19"/>
      <c r="W45" s="15"/>
      <c r="X45" s="98">
        <f t="shared" ref="X45" si="61">Y45+Z45+AA45+AB45</f>
        <v>36</v>
      </c>
      <c r="Y45" s="15"/>
      <c r="Z45" s="19"/>
      <c r="AA45" s="19">
        <v>36</v>
      </c>
      <c r="AB45" s="15"/>
      <c r="AC45" s="98">
        <f t="shared" ref="AC45:AC47" si="62">AD45+AE45+AF45+AG45</f>
        <v>72</v>
      </c>
      <c r="AD45" s="15"/>
      <c r="AE45" s="15"/>
      <c r="AF45" s="19">
        <v>72</v>
      </c>
      <c r="AG45" s="15"/>
    </row>
    <row r="46" spans="1:33" x14ac:dyDescent="0.25">
      <c r="A46" s="49" t="s">
        <v>90</v>
      </c>
      <c r="B46" s="50" t="s">
        <v>91</v>
      </c>
      <c r="C46" s="31"/>
      <c r="D46" s="143"/>
      <c r="E46" s="19"/>
      <c r="F46" s="107">
        <f t="shared" si="60"/>
        <v>108</v>
      </c>
      <c r="G46" s="19">
        <v>108</v>
      </c>
      <c r="H46" s="19"/>
      <c r="I46" s="19"/>
      <c r="J46" s="34">
        <v>108</v>
      </c>
      <c r="K46" s="51"/>
      <c r="L46" s="31"/>
      <c r="M46" s="19"/>
      <c r="N46" s="98"/>
      <c r="O46" s="19"/>
      <c r="P46" s="19"/>
      <c r="Q46" s="19"/>
      <c r="R46" s="19"/>
      <c r="S46" s="98"/>
      <c r="T46" s="19"/>
      <c r="U46" s="19"/>
      <c r="V46" s="19"/>
      <c r="W46" s="19"/>
      <c r="X46" s="98"/>
      <c r="Y46" s="19"/>
      <c r="Z46" s="19"/>
      <c r="AA46" s="19"/>
      <c r="AB46" s="19"/>
      <c r="AC46" s="98">
        <f t="shared" si="62"/>
        <v>108</v>
      </c>
      <c r="AD46" s="19"/>
      <c r="AE46" s="19"/>
      <c r="AF46" s="19">
        <v>108</v>
      </c>
      <c r="AG46" s="19"/>
    </row>
    <row r="47" spans="1:33" ht="28.5" x14ac:dyDescent="0.25">
      <c r="A47" s="52" t="s">
        <v>92</v>
      </c>
      <c r="B47" s="53" t="s">
        <v>97</v>
      </c>
      <c r="C47" s="31">
        <v>4</v>
      </c>
      <c r="D47" s="54"/>
      <c r="E47" s="19"/>
      <c r="F47" s="107">
        <f t="shared" si="60"/>
        <v>6</v>
      </c>
      <c r="G47" s="19">
        <v>6</v>
      </c>
      <c r="H47" s="19"/>
      <c r="I47" s="41"/>
      <c r="J47" s="19"/>
      <c r="K47" s="19"/>
      <c r="L47" s="31"/>
      <c r="M47" s="19">
        <v>6</v>
      </c>
      <c r="N47" s="98"/>
      <c r="O47" s="19"/>
      <c r="P47" s="19"/>
      <c r="Q47" s="19"/>
      <c r="R47" s="19"/>
      <c r="S47" s="98"/>
      <c r="T47" s="19"/>
      <c r="U47" s="19"/>
      <c r="V47" s="19"/>
      <c r="W47" s="19"/>
      <c r="X47" s="98"/>
      <c r="Y47" s="19"/>
      <c r="Z47" s="19"/>
      <c r="AA47" s="19"/>
      <c r="AB47" s="19"/>
      <c r="AC47" s="98">
        <f t="shared" si="62"/>
        <v>6</v>
      </c>
      <c r="AD47" s="19"/>
      <c r="AE47" s="19"/>
      <c r="AF47" s="19"/>
      <c r="AG47" s="19">
        <v>6</v>
      </c>
    </row>
    <row r="48" spans="1:33" ht="39.75" customHeight="1" x14ac:dyDescent="0.25">
      <c r="A48" s="102" t="s">
        <v>35</v>
      </c>
      <c r="B48" s="103" t="s">
        <v>129</v>
      </c>
      <c r="C48" s="82"/>
      <c r="D48" s="83"/>
      <c r="E48" s="83"/>
      <c r="F48" s="96">
        <f>F49+F50+F51+F52</f>
        <v>266</v>
      </c>
      <c r="G48" s="96">
        <f t="shared" ref="G48:M48" si="63">G49+G50+G51+G52</f>
        <v>214</v>
      </c>
      <c r="H48" s="96"/>
      <c r="I48" s="96"/>
      <c r="J48" s="96">
        <f t="shared" si="63"/>
        <v>254</v>
      </c>
      <c r="K48" s="96">
        <f t="shared" si="63"/>
        <v>46</v>
      </c>
      <c r="L48" s="96">
        <f t="shared" si="63"/>
        <v>28</v>
      </c>
      <c r="M48" s="96">
        <f t="shared" si="63"/>
        <v>12</v>
      </c>
      <c r="N48" s="83"/>
      <c r="O48" s="83"/>
      <c r="P48" s="83"/>
      <c r="Q48" s="83"/>
      <c r="R48" s="83"/>
      <c r="S48" s="83">
        <v>28</v>
      </c>
      <c r="T48" s="83"/>
      <c r="U48" s="83"/>
      <c r="V48" s="83">
        <v>28</v>
      </c>
      <c r="W48" s="83"/>
      <c r="X48" s="83">
        <v>238</v>
      </c>
      <c r="Y48" s="83"/>
      <c r="Z48" s="83"/>
      <c r="AA48" s="83">
        <v>226</v>
      </c>
      <c r="AB48" s="83">
        <v>12</v>
      </c>
      <c r="AC48" s="83"/>
      <c r="AD48" s="83"/>
      <c r="AE48" s="83"/>
      <c r="AF48" s="83"/>
      <c r="AG48" s="83"/>
    </row>
    <row r="49" spans="1:33" ht="40.5" customHeight="1" x14ac:dyDescent="0.25">
      <c r="A49" s="46" t="s">
        <v>36</v>
      </c>
      <c r="B49" s="55" t="s">
        <v>130</v>
      </c>
      <c r="C49" s="31">
        <v>3</v>
      </c>
      <c r="D49" s="19"/>
      <c r="E49" s="19"/>
      <c r="F49" s="34">
        <f>N49+S49+X49+AC49</f>
        <v>80</v>
      </c>
      <c r="G49" s="48">
        <v>28</v>
      </c>
      <c r="H49" s="19"/>
      <c r="I49" s="25"/>
      <c r="J49" s="19">
        <f>K49+L49</f>
        <v>74</v>
      </c>
      <c r="K49" s="19">
        <v>46</v>
      </c>
      <c r="L49" s="31">
        <v>28</v>
      </c>
      <c r="M49" s="19">
        <v>6</v>
      </c>
      <c r="N49" s="98"/>
      <c r="O49" s="19"/>
      <c r="P49" s="19"/>
      <c r="Q49" s="19"/>
      <c r="R49" s="19"/>
      <c r="S49" s="98">
        <f>T49+U49+V49+W49</f>
        <v>28</v>
      </c>
      <c r="T49" s="19"/>
      <c r="U49" s="19"/>
      <c r="V49" s="19">
        <v>28</v>
      </c>
      <c r="W49" s="19"/>
      <c r="X49" s="98">
        <f>Y49+Z49+AA49+AB49</f>
        <v>52</v>
      </c>
      <c r="Y49" s="19"/>
      <c r="Z49" s="19"/>
      <c r="AA49" s="19">
        <v>46</v>
      </c>
      <c r="AB49" s="19">
        <v>6</v>
      </c>
      <c r="AC49" s="98"/>
      <c r="AD49" s="19"/>
      <c r="AE49" s="19"/>
      <c r="AF49" s="19"/>
      <c r="AG49" s="19"/>
    </row>
    <row r="50" spans="1:33" x14ac:dyDescent="0.25">
      <c r="A50" s="56" t="s">
        <v>56</v>
      </c>
      <c r="B50" s="57" t="s">
        <v>38</v>
      </c>
      <c r="C50" s="31"/>
      <c r="D50" s="142">
        <v>3</v>
      </c>
      <c r="E50" s="19"/>
      <c r="F50" s="34">
        <f t="shared" ref="F50:F52" si="64">N50+S50+X50+AC50</f>
        <v>72</v>
      </c>
      <c r="G50" s="19">
        <v>72</v>
      </c>
      <c r="H50" s="19"/>
      <c r="I50" s="25"/>
      <c r="J50" s="19">
        <v>72</v>
      </c>
      <c r="K50" s="58"/>
      <c r="L50" s="31"/>
      <c r="M50" s="19"/>
      <c r="N50" s="98"/>
      <c r="O50" s="19"/>
      <c r="P50" s="19"/>
      <c r="Q50" s="19"/>
      <c r="R50" s="19"/>
      <c r="S50" s="98"/>
      <c r="T50" s="19"/>
      <c r="U50" s="19"/>
      <c r="V50" s="19"/>
      <c r="W50" s="19"/>
      <c r="X50" s="98">
        <f t="shared" ref="X50:X52" si="65">Y50+Z50+AA50+AB50</f>
        <v>72</v>
      </c>
      <c r="Y50" s="19"/>
      <c r="Z50" s="19"/>
      <c r="AA50" s="19">
        <v>72</v>
      </c>
      <c r="AB50" s="19"/>
      <c r="AC50" s="98"/>
      <c r="AD50" s="19"/>
      <c r="AE50" s="19"/>
      <c r="AF50" s="19"/>
      <c r="AG50" s="19"/>
    </row>
    <row r="51" spans="1:33" x14ac:dyDescent="0.25">
      <c r="A51" s="56" t="s">
        <v>37</v>
      </c>
      <c r="B51" s="57" t="s">
        <v>91</v>
      </c>
      <c r="C51" s="31"/>
      <c r="D51" s="143"/>
      <c r="E51" s="19"/>
      <c r="F51" s="34">
        <f t="shared" si="64"/>
        <v>108</v>
      </c>
      <c r="G51" s="19">
        <v>108</v>
      </c>
      <c r="H51" s="19"/>
      <c r="I51" s="25"/>
      <c r="J51" s="19">
        <v>108</v>
      </c>
      <c r="K51" s="58"/>
      <c r="L51" s="31"/>
      <c r="M51" s="19"/>
      <c r="N51" s="98"/>
      <c r="O51" s="19"/>
      <c r="P51" s="19"/>
      <c r="Q51" s="19"/>
      <c r="R51" s="19"/>
      <c r="S51" s="98"/>
      <c r="T51" s="19"/>
      <c r="U51" s="19"/>
      <c r="V51" s="19"/>
      <c r="W51" s="19"/>
      <c r="X51" s="98">
        <f t="shared" si="65"/>
        <v>108</v>
      </c>
      <c r="Y51" s="19"/>
      <c r="Z51" s="19"/>
      <c r="AA51" s="19">
        <v>108</v>
      </c>
      <c r="AB51" s="19"/>
      <c r="AC51" s="98"/>
      <c r="AD51" s="19"/>
      <c r="AE51" s="19"/>
      <c r="AF51" s="19"/>
      <c r="AG51" s="19"/>
    </row>
    <row r="52" spans="1:33" ht="28.5" x14ac:dyDescent="0.25">
      <c r="A52" s="59" t="s">
        <v>93</v>
      </c>
      <c r="B52" s="53" t="s">
        <v>98</v>
      </c>
      <c r="C52" s="60">
        <v>3</v>
      </c>
      <c r="D52" s="61"/>
      <c r="E52" s="19"/>
      <c r="F52" s="34">
        <f t="shared" si="64"/>
        <v>6</v>
      </c>
      <c r="G52" s="19">
        <v>6</v>
      </c>
      <c r="H52" s="19"/>
      <c r="I52" s="19"/>
      <c r="J52" s="19"/>
      <c r="K52" s="19"/>
      <c r="L52" s="19"/>
      <c r="M52" s="19">
        <v>6</v>
      </c>
      <c r="N52" s="98"/>
      <c r="O52" s="19"/>
      <c r="P52" s="19"/>
      <c r="Q52" s="19"/>
      <c r="R52" s="19"/>
      <c r="S52" s="98"/>
      <c r="T52" s="19"/>
      <c r="U52" s="19"/>
      <c r="V52" s="19"/>
      <c r="W52" s="19"/>
      <c r="X52" s="98">
        <f t="shared" si="65"/>
        <v>6</v>
      </c>
      <c r="Y52" s="19"/>
      <c r="Z52" s="19"/>
      <c r="AA52" s="62"/>
      <c r="AB52" s="62">
        <v>6</v>
      </c>
      <c r="AC52" s="101"/>
      <c r="AD52" s="62"/>
      <c r="AE52" s="62"/>
      <c r="AF52" s="62"/>
      <c r="AG52" s="62"/>
    </row>
    <row r="53" spans="1:33" ht="40.5" x14ac:dyDescent="0.25">
      <c r="A53" s="102" t="s">
        <v>116</v>
      </c>
      <c r="B53" s="104" t="s">
        <v>131</v>
      </c>
      <c r="C53" s="93"/>
      <c r="D53" s="105"/>
      <c r="E53" s="83"/>
      <c r="F53" s="84">
        <f>F54+F55+F56+F57</f>
        <v>360</v>
      </c>
      <c r="G53" s="84">
        <f t="shared" ref="G53:M53" si="66">G54+G55+G56+G57</f>
        <v>256</v>
      </c>
      <c r="H53" s="84"/>
      <c r="I53" s="84"/>
      <c r="J53" s="84">
        <f t="shared" si="66"/>
        <v>348</v>
      </c>
      <c r="K53" s="84">
        <f t="shared" si="66"/>
        <v>98</v>
      </c>
      <c r="L53" s="84">
        <f t="shared" si="66"/>
        <v>70</v>
      </c>
      <c r="M53" s="84">
        <f t="shared" si="66"/>
        <v>12</v>
      </c>
      <c r="N53" s="83"/>
      <c r="O53" s="83"/>
      <c r="P53" s="83"/>
      <c r="Q53" s="83"/>
      <c r="R53" s="83"/>
      <c r="S53" s="97"/>
      <c r="T53" s="83"/>
      <c r="U53" s="83"/>
      <c r="V53" s="83"/>
      <c r="W53" s="83"/>
      <c r="X53" s="83"/>
      <c r="Y53" s="83"/>
      <c r="Z53" s="83"/>
      <c r="AA53" s="84"/>
      <c r="AB53" s="84"/>
      <c r="AC53" s="84">
        <f>AC54+AC55+AC56+AC57</f>
        <v>360</v>
      </c>
      <c r="AD53" s="84"/>
      <c r="AE53" s="84"/>
      <c r="AF53" s="84">
        <f>AF54+AF55+AF56+AF57</f>
        <v>348</v>
      </c>
      <c r="AG53" s="84">
        <f t="shared" ref="AG53" si="67">AG54+AG55+AG56+AG57</f>
        <v>12</v>
      </c>
    </row>
    <row r="54" spans="1:33" ht="40.5" x14ac:dyDescent="0.25">
      <c r="A54" s="46" t="s">
        <v>117</v>
      </c>
      <c r="B54" s="55" t="s">
        <v>132</v>
      </c>
      <c r="C54" s="60">
        <v>4</v>
      </c>
      <c r="D54" s="19"/>
      <c r="E54" s="25"/>
      <c r="F54" s="34">
        <f>N54+S54+X54+AC54</f>
        <v>174</v>
      </c>
      <c r="G54" s="34">
        <v>70</v>
      </c>
      <c r="H54" s="31"/>
      <c r="I54" s="19"/>
      <c r="J54" s="19">
        <f>K54+L54</f>
        <v>168</v>
      </c>
      <c r="K54" s="19">
        <v>98</v>
      </c>
      <c r="L54" s="19">
        <v>70</v>
      </c>
      <c r="M54" s="19">
        <v>6</v>
      </c>
      <c r="N54" s="98"/>
      <c r="O54" s="19"/>
      <c r="P54" s="19"/>
      <c r="Q54" s="19"/>
      <c r="R54" s="19"/>
      <c r="S54" s="98"/>
      <c r="T54" s="19"/>
      <c r="U54" s="19"/>
      <c r="V54" s="19"/>
      <c r="W54" s="19"/>
      <c r="X54" s="98"/>
      <c r="Y54" s="19"/>
      <c r="Z54" s="19"/>
      <c r="AA54" s="62"/>
      <c r="AB54" s="62"/>
      <c r="AC54" s="101">
        <f>AD54+AE54+AF54+AG54</f>
        <v>174</v>
      </c>
      <c r="AD54" s="62"/>
      <c r="AE54" s="62"/>
      <c r="AF54" s="62">
        <v>168</v>
      </c>
      <c r="AG54" s="62">
        <v>6</v>
      </c>
    </row>
    <row r="55" spans="1:33" x14ac:dyDescent="0.25">
      <c r="A55" s="63" t="s">
        <v>118</v>
      </c>
      <c r="B55" s="57" t="s">
        <v>38</v>
      </c>
      <c r="C55" s="60"/>
      <c r="D55" s="142">
        <v>4</v>
      </c>
      <c r="E55" s="25"/>
      <c r="F55" s="34">
        <f t="shared" ref="F55:F57" si="68">N55+S55+X55+AC55</f>
        <v>72</v>
      </c>
      <c r="G55" s="34">
        <v>72</v>
      </c>
      <c r="H55" s="31"/>
      <c r="I55" s="19"/>
      <c r="J55" s="19">
        <v>72</v>
      </c>
      <c r="K55" s="19"/>
      <c r="L55" s="19"/>
      <c r="M55" s="19"/>
      <c r="N55" s="98"/>
      <c r="O55" s="19"/>
      <c r="P55" s="19"/>
      <c r="Q55" s="19"/>
      <c r="R55" s="19"/>
      <c r="S55" s="98"/>
      <c r="T55" s="19"/>
      <c r="U55" s="19"/>
      <c r="V55" s="19"/>
      <c r="W55" s="19"/>
      <c r="X55" s="98"/>
      <c r="Y55" s="19"/>
      <c r="Z55" s="19"/>
      <c r="AA55" s="62"/>
      <c r="AB55" s="62"/>
      <c r="AC55" s="101">
        <f t="shared" ref="AC55:AC57" si="69">AD55+AE55+AF55+AG55</f>
        <v>72</v>
      </c>
      <c r="AD55" s="62"/>
      <c r="AE55" s="62"/>
      <c r="AF55" s="62">
        <v>72</v>
      </c>
      <c r="AG55" s="62"/>
    </row>
    <row r="56" spans="1:33" x14ac:dyDescent="0.25">
      <c r="A56" s="56" t="s">
        <v>119</v>
      </c>
      <c r="B56" s="57" t="s">
        <v>57</v>
      </c>
      <c r="C56" s="60"/>
      <c r="D56" s="143"/>
      <c r="E56" s="25"/>
      <c r="F56" s="34">
        <f t="shared" si="68"/>
        <v>108</v>
      </c>
      <c r="G56" s="34">
        <v>108</v>
      </c>
      <c r="H56" s="31"/>
      <c r="I56" s="19"/>
      <c r="J56" s="19">
        <v>108</v>
      </c>
      <c r="K56" s="19"/>
      <c r="L56" s="19"/>
      <c r="M56" s="19"/>
      <c r="N56" s="98"/>
      <c r="O56" s="19"/>
      <c r="P56" s="19"/>
      <c r="Q56" s="19"/>
      <c r="R56" s="19"/>
      <c r="S56" s="98"/>
      <c r="T56" s="19"/>
      <c r="U56" s="19"/>
      <c r="V56" s="19"/>
      <c r="W56" s="19"/>
      <c r="X56" s="98"/>
      <c r="Y56" s="19"/>
      <c r="Z56" s="19"/>
      <c r="AA56" s="62"/>
      <c r="AB56" s="62"/>
      <c r="AC56" s="101">
        <f t="shared" si="69"/>
        <v>108</v>
      </c>
      <c r="AD56" s="62"/>
      <c r="AE56" s="62"/>
      <c r="AF56" s="62">
        <v>108</v>
      </c>
      <c r="AG56" s="62"/>
    </row>
    <row r="57" spans="1:33" ht="28.5" x14ac:dyDescent="0.25">
      <c r="A57" s="52" t="s">
        <v>120</v>
      </c>
      <c r="B57" s="53" t="s">
        <v>133</v>
      </c>
      <c r="C57" s="31">
        <v>4</v>
      </c>
      <c r="D57" s="19"/>
      <c r="E57" s="61"/>
      <c r="F57" s="34">
        <f t="shared" si="68"/>
        <v>6</v>
      </c>
      <c r="G57" s="44">
        <v>6</v>
      </c>
      <c r="H57" s="64"/>
      <c r="I57" s="64"/>
      <c r="J57" s="64"/>
      <c r="K57" s="64"/>
      <c r="L57" s="64"/>
      <c r="M57" s="19">
        <v>6</v>
      </c>
      <c r="N57" s="100"/>
      <c r="O57" s="64"/>
      <c r="P57" s="64"/>
      <c r="Q57" s="64"/>
      <c r="R57" s="64"/>
      <c r="S57" s="100"/>
      <c r="T57" s="64"/>
      <c r="U57" s="64"/>
      <c r="V57" s="64"/>
      <c r="W57" s="64"/>
      <c r="X57" s="100"/>
      <c r="Y57" s="64"/>
      <c r="Z57" s="64"/>
      <c r="AA57" s="64"/>
      <c r="AB57" s="64"/>
      <c r="AC57" s="101">
        <f t="shared" si="69"/>
        <v>6</v>
      </c>
      <c r="AD57" s="64"/>
      <c r="AE57" s="64"/>
      <c r="AF57" s="64"/>
      <c r="AG57" s="19">
        <v>6</v>
      </c>
    </row>
    <row r="58" spans="1:33" ht="38.25" x14ac:dyDescent="0.25">
      <c r="A58" s="64"/>
      <c r="B58" s="65" t="s">
        <v>39</v>
      </c>
      <c r="C58" s="19"/>
      <c r="D58" s="19"/>
      <c r="E58" s="19"/>
      <c r="F58" s="15">
        <f>F13+F29+F35+F41</f>
        <v>2916</v>
      </c>
      <c r="G58" s="108">
        <f t="shared" ref="G58:M58" si="70">G13+G29+G35+G41</f>
        <v>1646</v>
      </c>
      <c r="H58" s="108">
        <f t="shared" si="70"/>
        <v>0</v>
      </c>
      <c r="I58" s="108">
        <f t="shared" si="70"/>
        <v>14</v>
      </c>
      <c r="J58" s="108">
        <f t="shared" si="70"/>
        <v>2844</v>
      </c>
      <c r="K58" s="108">
        <f t="shared" si="70"/>
        <v>1216</v>
      </c>
      <c r="L58" s="108">
        <f t="shared" si="70"/>
        <v>1052</v>
      </c>
      <c r="M58" s="108">
        <f t="shared" si="70"/>
        <v>58</v>
      </c>
      <c r="N58" s="83">
        <f>N13+N29+N35+N41</f>
        <v>612</v>
      </c>
      <c r="O58" s="45"/>
      <c r="P58" s="45"/>
      <c r="Q58" s="45">
        <f>Q13+Q29+Q35+Q41</f>
        <v>612</v>
      </c>
      <c r="R58" s="32"/>
      <c r="S58" s="83">
        <f>S13+S29+S35+S41</f>
        <v>864</v>
      </c>
      <c r="T58" s="32"/>
      <c r="U58" s="45">
        <f>U13+U29+U35+U41</f>
        <v>10</v>
      </c>
      <c r="V58" s="45">
        <f t="shared" ref="V58:W58" si="71">V13+V29+V35+V41</f>
        <v>838</v>
      </c>
      <c r="W58" s="45">
        <f t="shared" si="71"/>
        <v>16</v>
      </c>
      <c r="X58" s="83">
        <f>X13+X29+X35+X41</f>
        <v>612</v>
      </c>
      <c r="Y58" s="32"/>
      <c r="Z58" s="45">
        <f>Z13+Z29+Z35+Z41</f>
        <v>4</v>
      </c>
      <c r="AA58" s="45">
        <f t="shared" ref="AA58:AB58" si="72">AA13+AA29+AA35+AA41</f>
        <v>590</v>
      </c>
      <c r="AB58" s="45">
        <f t="shared" si="72"/>
        <v>18</v>
      </c>
      <c r="AC58" s="83">
        <f>AC13+AC29+AC35+AC41</f>
        <v>828</v>
      </c>
      <c r="AD58" s="32"/>
      <c r="AE58" s="32"/>
      <c r="AF58" s="45">
        <f>AF13+AF29+AF35+AF41</f>
        <v>804</v>
      </c>
      <c r="AG58" s="45">
        <f>AG13+AG29+AG35+AG41</f>
        <v>24</v>
      </c>
    </row>
    <row r="59" spans="1:33" ht="42.75" x14ac:dyDescent="0.25">
      <c r="A59" s="64"/>
      <c r="B59" s="16" t="s">
        <v>40</v>
      </c>
      <c r="C59" s="113"/>
      <c r="D59" s="113"/>
      <c r="E59" s="113"/>
      <c r="F59" s="15">
        <f>X59+AC59</f>
        <v>576</v>
      </c>
      <c r="G59" s="15"/>
      <c r="H59" s="19"/>
      <c r="I59" s="19"/>
      <c r="J59" s="19"/>
      <c r="K59" s="19"/>
      <c r="L59" s="19"/>
      <c r="M59" s="19"/>
      <c r="N59" s="115"/>
      <c r="O59" s="116"/>
      <c r="P59" s="116"/>
      <c r="Q59" s="116"/>
      <c r="R59" s="117"/>
      <c r="S59" s="115"/>
      <c r="T59" s="116"/>
      <c r="U59" s="116"/>
      <c r="V59" s="116"/>
      <c r="W59" s="117"/>
      <c r="X59" s="115">
        <f>X60+X61</f>
        <v>216</v>
      </c>
      <c r="Y59" s="116"/>
      <c r="Z59" s="116"/>
      <c r="AA59" s="116"/>
      <c r="AB59" s="117"/>
      <c r="AC59" s="115">
        <f>AC60+AC61</f>
        <v>360</v>
      </c>
      <c r="AD59" s="116"/>
      <c r="AE59" s="116"/>
      <c r="AF59" s="116"/>
      <c r="AG59" s="117"/>
    </row>
    <row r="60" spans="1:33" x14ac:dyDescent="0.25">
      <c r="A60" s="66" t="s">
        <v>41</v>
      </c>
      <c r="B60" s="67" t="s">
        <v>38</v>
      </c>
      <c r="C60" s="123"/>
      <c r="D60" s="123"/>
      <c r="E60" s="123"/>
      <c r="F60" s="19">
        <f>X60+AC60</f>
        <v>252</v>
      </c>
      <c r="G60" s="19"/>
      <c r="H60" s="19"/>
      <c r="I60" s="19"/>
      <c r="J60" s="19"/>
      <c r="K60" s="19"/>
      <c r="L60" s="19"/>
      <c r="M60" s="19"/>
      <c r="N60" s="120"/>
      <c r="O60" s="121"/>
      <c r="P60" s="121"/>
      <c r="Q60" s="121"/>
      <c r="R60" s="122"/>
      <c r="S60" s="120"/>
      <c r="T60" s="121"/>
      <c r="U60" s="121"/>
      <c r="V60" s="121"/>
      <c r="W60" s="122"/>
      <c r="X60" s="120">
        <f>X45+X50</f>
        <v>108</v>
      </c>
      <c r="Y60" s="121"/>
      <c r="Z60" s="121"/>
      <c r="AA60" s="121"/>
      <c r="AB60" s="122"/>
      <c r="AC60" s="120">
        <f>AC45+AC55</f>
        <v>144</v>
      </c>
      <c r="AD60" s="121"/>
      <c r="AE60" s="121"/>
      <c r="AF60" s="121"/>
      <c r="AG60" s="122"/>
    </row>
    <row r="61" spans="1:33" ht="42.75" customHeight="1" x14ac:dyDescent="0.25">
      <c r="A61" s="68" t="s">
        <v>42</v>
      </c>
      <c r="B61" s="69" t="s">
        <v>57</v>
      </c>
      <c r="C61" s="123"/>
      <c r="D61" s="123"/>
      <c r="E61" s="123"/>
      <c r="F61" s="19">
        <f>X61+AC61</f>
        <v>324</v>
      </c>
      <c r="G61" s="19"/>
      <c r="H61" s="19"/>
      <c r="I61" s="19"/>
      <c r="J61" s="19"/>
      <c r="K61" s="19"/>
      <c r="L61" s="19"/>
      <c r="M61" s="19"/>
      <c r="N61" s="120"/>
      <c r="O61" s="121"/>
      <c r="P61" s="121"/>
      <c r="Q61" s="121"/>
      <c r="R61" s="122"/>
      <c r="S61" s="120"/>
      <c r="T61" s="121"/>
      <c r="U61" s="121"/>
      <c r="V61" s="121"/>
      <c r="W61" s="122"/>
      <c r="X61" s="120">
        <f>X46+X51:Z51</f>
        <v>108</v>
      </c>
      <c r="Y61" s="121"/>
      <c r="Z61" s="121"/>
      <c r="AA61" s="121"/>
      <c r="AB61" s="122"/>
      <c r="AC61" s="120">
        <f>AC46+AC56</f>
        <v>216</v>
      </c>
      <c r="AD61" s="121"/>
      <c r="AE61" s="121"/>
      <c r="AF61" s="121"/>
      <c r="AG61" s="122"/>
    </row>
    <row r="62" spans="1:33" ht="57" x14ac:dyDescent="0.25">
      <c r="A62" s="70" t="s">
        <v>43</v>
      </c>
      <c r="B62" s="16" t="s">
        <v>44</v>
      </c>
      <c r="C62" s="113" t="s">
        <v>95</v>
      </c>
      <c r="D62" s="113"/>
      <c r="E62" s="113"/>
      <c r="F62" s="15">
        <v>36</v>
      </c>
      <c r="G62" s="15"/>
      <c r="H62" s="19"/>
      <c r="I62" s="19"/>
      <c r="J62" s="19"/>
      <c r="K62" s="19"/>
      <c r="L62" s="19"/>
      <c r="M62" s="19"/>
      <c r="N62" s="120"/>
      <c r="O62" s="121"/>
      <c r="P62" s="121"/>
      <c r="Q62" s="121"/>
      <c r="R62" s="122"/>
      <c r="S62" s="120"/>
      <c r="T62" s="121"/>
      <c r="U62" s="121"/>
      <c r="V62" s="121"/>
      <c r="W62" s="122"/>
      <c r="X62" s="120"/>
      <c r="Y62" s="121"/>
      <c r="Z62" s="121"/>
      <c r="AA62" s="121"/>
      <c r="AB62" s="122"/>
      <c r="AC62" s="120">
        <v>36</v>
      </c>
      <c r="AD62" s="121"/>
      <c r="AE62" s="121"/>
      <c r="AF62" s="121"/>
      <c r="AG62" s="122"/>
    </row>
    <row r="63" spans="1:33" ht="42.75" x14ac:dyDescent="0.25">
      <c r="A63" s="5" t="s">
        <v>45</v>
      </c>
      <c r="B63" s="2" t="s">
        <v>46</v>
      </c>
      <c r="C63" s="110" t="s">
        <v>58</v>
      </c>
      <c r="D63" s="111"/>
      <c r="E63" s="112"/>
      <c r="F63" s="3">
        <v>2952</v>
      </c>
      <c r="G63" s="4"/>
      <c r="H63" s="3"/>
      <c r="I63" s="3"/>
      <c r="J63" s="3"/>
      <c r="K63" s="6"/>
      <c r="L63" s="3"/>
      <c r="M63" s="3"/>
      <c r="N63" s="115">
        <f>N58</f>
        <v>612</v>
      </c>
      <c r="O63" s="116"/>
      <c r="P63" s="116"/>
      <c r="Q63" s="116"/>
      <c r="R63" s="117"/>
      <c r="S63" s="115">
        <f>S58</f>
        <v>864</v>
      </c>
      <c r="T63" s="116"/>
      <c r="U63" s="116"/>
      <c r="V63" s="116"/>
      <c r="W63" s="117"/>
      <c r="X63" s="115">
        <f>X58</f>
        <v>612</v>
      </c>
      <c r="Y63" s="116"/>
      <c r="Z63" s="116"/>
      <c r="AA63" s="116"/>
      <c r="AB63" s="117"/>
      <c r="AC63" s="115">
        <f>AC58+AC62</f>
        <v>864</v>
      </c>
      <c r="AD63" s="116"/>
      <c r="AE63" s="116"/>
      <c r="AF63" s="116"/>
      <c r="AG63" s="117"/>
    </row>
    <row r="64" spans="1:33" ht="14.25" customHeight="1" x14ac:dyDescent="0.25">
      <c r="A64" s="13" t="s">
        <v>102</v>
      </c>
      <c r="B64" s="114" t="s">
        <v>47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39"/>
      <c r="P64" s="140"/>
      <c r="Q64" s="140"/>
      <c r="R64" s="141"/>
      <c r="S64" s="139">
        <v>3</v>
      </c>
      <c r="T64" s="140"/>
      <c r="U64" s="140"/>
      <c r="V64" s="140"/>
      <c r="W64" s="141"/>
      <c r="X64" s="139">
        <v>2</v>
      </c>
      <c r="Y64" s="140"/>
      <c r="Z64" s="140"/>
      <c r="AA64" s="140"/>
      <c r="AB64" s="141"/>
      <c r="AC64" s="139">
        <v>2</v>
      </c>
      <c r="AD64" s="140"/>
      <c r="AE64" s="140"/>
      <c r="AF64" s="140"/>
      <c r="AG64" s="141"/>
    </row>
    <row r="65" spans="1:33" ht="16.5" customHeight="1" x14ac:dyDescent="0.25">
      <c r="A65" s="1" t="s">
        <v>48</v>
      </c>
      <c r="B65" s="109" t="s">
        <v>49</v>
      </c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39"/>
      <c r="P65" s="140"/>
      <c r="Q65" s="140"/>
      <c r="R65" s="141"/>
      <c r="S65" s="139"/>
      <c r="T65" s="140"/>
      <c r="U65" s="140"/>
      <c r="V65" s="140"/>
      <c r="W65" s="141"/>
      <c r="X65" s="139">
        <v>1</v>
      </c>
      <c r="Y65" s="140"/>
      <c r="Z65" s="140"/>
      <c r="AA65" s="140"/>
      <c r="AB65" s="141"/>
      <c r="AC65" s="139">
        <v>2</v>
      </c>
      <c r="AD65" s="140"/>
      <c r="AE65" s="140"/>
      <c r="AF65" s="140"/>
      <c r="AG65" s="141"/>
    </row>
    <row r="66" spans="1:33" x14ac:dyDescent="0.25">
      <c r="A66" s="1" t="s">
        <v>51</v>
      </c>
      <c r="B66" s="109" t="s">
        <v>50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39">
        <v>4</v>
      </c>
      <c r="P66" s="140"/>
      <c r="Q66" s="140"/>
      <c r="R66" s="141"/>
      <c r="S66" s="139">
        <v>4</v>
      </c>
      <c r="T66" s="140"/>
      <c r="U66" s="140"/>
      <c r="V66" s="140"/>
      <c r="W66" s="141"/>
      <c r="X66" s="139">
        <v>4</v>
      </c>
      <c r="Y66" s="140"/>
      <c r="Z66" s="140"/>
      <c r="AA66" s="140"/>
      <c r="AB66" s="141"/>
      <c r="AC66" s="139">
        <v>6</v>
      </c>
      <c r="AD66" s="140"/>
      <c r="AE66" s="140"/>
      <c r="AF66" s="140"/>
      <c r="AG66" s="141"/>
    </row>
    <row r="67" spans="1:33" ht="16.5" customHeight="1" x14ac:dyDescent="0.25">
      <c r="A67" s="1" t="s">
        <v>53</v>
      </c>
      <c r="B67" s="109" t="s">
        <v>52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39"/>
      <c r="P67" s="140"/>
      <c r="Q67" s="140"/>
      <c r="R67" s="141"/>
      <c r="S67" s="139"/>
      <c r="T67" s="140"/>
      <c r="U67" s="140"/>
      <c r="V67" s="140"/>
      <c r="W67" s="141"/>
      <c r="X67" s="139"/>
      <c r="Y67" s="140"/>
      <c r="Z67" s="140"/>
      <c r="AA67" s="140"/>
      <c r="AB67" s="141"/>
      <c r="AC67" s="139"/>
      <c r="AD67" s="140"/>
      <c r="AE67" s="140"/>
      <c r="AF67" s="140"/>
      <c r="AG67" s="141"/>
    </row>
  </sheetData>
  <mergeCells count="102">
    <mergeCell ref="A1:AG1"/>
    <mergeCell ref="A2:AG2"/>
    <mergeCell ref="F3:M3"/>
    <mergeCell ref="J4:L4"/>
    <mergeCell ref="K5:L5"/>
    <mergeCell ref="J5:J11"/>
    <mergeCell ref="I4:I11"/>
    <mergeCell ref="H4:H11"/>
    <mergeCell ref="F4:F11"/>
    <mergeCell ref="E4:E11"/>
    <mergeCell ref="D4:D11"/>
    <mergeCell ref="C4:C11"/>
    <mergeCell ref="M4:M11"/>
    <mergeCell ref="A3:A11"/>
    <mergeCell ref="B3:B11"/>
    <mergeCell ref="K6:K11"/>
    <mergeCell ref="N3:AG3"/>
    <mergeCell ref="N8:N11"/>
    <mergeCell ref="O8:O11"/>
    <mergeCell ref="AC66:AG66"/>
    <mergeCell ref="AC67:AG67"/>
    <mergeCell ref="O67:R67"/>
    <mergeCell ref="S66:W66"/>
    <mergeCell ref="S65:W65"/>
    <mergeCell ref="S67:W67"/>
    <mergeCell ref="X65:AB65"/>
    <mergeCell ref="X67:AB67"/>
    <mergeCell ref="X66:AB66"/>
    <mergeCell ref="AC65:AG65"/>
    <mergeCell ref="O65:R65"/>
    <mergeCell ref="O66:R66"/>
    <mergeCell ref="X64:AB64"/>
    <mergeCell ref="AC64:AG64"/>
    <mergeCell ref="AA8:AA11"/>
    <mergeCell ref="AB8:AB11"/>
    <mergeCell ref="X59:AB59"/>
    <mergeCell ref="X60:AB60"/>
    <mergeCell ref="X61:AB61"/>
    <mergeCell ref="AC59:AG59"/>
    <mergeCell ref="AC60:AG60"/>
    <mergeCell ref="AC61:AG61"/>
    <mergeCell ref="X63:AB63"/>
    <mergeCell ref="AC63:AG63"/>
    <mergeCell ref="X62:AB62"/>
    <mergeCell ref="N5:W5"/>
    <mergeCell ref="N6:R6"/>
    <mergeCell ref="S6:W6"/>
    <mergeCell ref="N7:R7"/>
    <mergeCell ref="X4:AG4"/>
    <mergeCell ref="X5:AG5"/>
    <mergeCell ref="X6:AB6"/>
    <mergeCell ref="AC6:AG6"/>
    <mergeCell ref="X7:AB7"/>
    <mergeCell ref="AC7:AG7"/>
    <mergeCell ref="C3:E3"/>
    <mergeCell ref="AC62:AG62"/>
    <mergeCell ref="C60:E60"/>
    <mergeCell ref="C61:E61"/>
    <mergeCell ref="B66:N66"/>
    <mergeCell ref="C59:E59"/>
    <mergeCell ref="G4:G11"/>
    <mergeCell ref="V8:V11"/>
    <mergeCell ref="W8:W11"/>
    <mergeCell ref="S7:W7"/>
    <mergeCell ref="S8:S11"/>
    <mergeCell ref="T8:T11"/>
    <mergeCell ref="U8:U11"/>
    <mergeCell ref="N4:W4"/>
    <mergeCell ref="Q8:Q11"/>
    <mergeCell ref="R8:R11"/>
    <mergeCell ref="AF8:AF11"/>
    <mergeCell ref="AG8:AG11"/>
    <mergeCell ref="AC8:AC11"/>
    <mergeCell ref="X8:X11"/>
    <mergeCell ref="Y8:Y11"/>
    <mergeCell ref="Z8:Z11"/>
    <mergeCell ref="AD8:AD11"/>
    <mergeCell ref="AE8:AE11"/>
    <mergeCell ref="B67:N67"/>
    <mergeCell ref="C63:E63"/>
    <mergeCell ref="C62:E62"/>
    <mergeCell ref="B64:N64"/>
    <mergeCell ref="B65:N65"/>
    <mergeCell ref="N63:R63"/>
    <mergeCell ref="L6:L11"/>
    <mergeCell ref="S59:W59"/>
    <mergeCell ref="N59:R59"/>
    <mergeCell ref="P8:P11"/>
    <mergeCell ref="S60:W60"/>
    <mergeCell ref="S61:W61"/>
    <mergeCell ref="N61:R61"/>
    <mergeCell ref="N60:R60"/>
    <mergeCell ref="O64:R64"/>
    <mergeCell ref="S64:W64"/>
    <mergeCell ref="N62:R62"/>
    <mergeCell ref="S63:W63"/>
    <mergeCell ref="S62:W62"/>
    <mergeCell ref="D45:D46"/>
    <mergeCell ref="D50:D51"/>
    <mergeCell ref="D55:D56"/>
    <mergeCell ref="D36:D37"/>
    <mergeCell ref="D39:D40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2025-03-07T08:26:34Z</dcterms:modified>
</cp:coreProperties>
</file>